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<sst xmlns="http://schemas.openxmlformats.org/spreadsheetml/2006/main" count="34" uniqueCount="26">
  <si>
    <t>#</t>
  </si>
  <si>
    <t>UNIT PRICE</t>
  </si>
  <si>
    <t>EXT. PRICE</t>
  </si>
  <si>
    <t xml:space="preserve">Bid Opening:  </t>
  </si>
  <si>
    <t xml:space="preserve">Buyer: </t>
  </si>
  <si>
    <t xml:space="preserve">Recorded by: </t>
  </si>
  <si>
    <t>TITLE AND NUMBER</t>
  </si>
  <si>
    <t>BID TABULATION</t>
  </si>
  <si>
    <t xml:space="preserve">QTY (Estimated Annual Hours) </t>
  </si>
  <si>
    <t>TU 2402 Title IX Consulting Services</t>
  </si>
  <si>
    <t>Joselyn M. Johnson</t>
  </si>
  <si>
    <t>Joselyn M. Johnson/Jason Bahr</t>
  </si>
  <si>
    <t>Grand River Solutions</t>
  </si>
  <si>
    <t>Title IX Consulting Services</t>
  </si>
  <si>
    <t>Title IX Investigative Services</t>
  </si>
  <si>
    <t>Title IX Decision Making Services</t>
  </si>
  <si>
    <t>Informal Resoultion Facilitaton Services</t>
  </si>
  <si>
    <t xml:space="preserve">Advising Services </t>
  </si>
  <si>
    <t xml:space="preserve">Administrative Support Services </t>
  </si>
  <si>
    <t>POSITIONS BASE YEAR - BASE TERM</t>
  </si>
  <si>
    <t>POSITIONS BASE YEAR - OPTION YEAR 1</t>
  </si>
  <si>
    <t xml:space="preserve">YEAR 1 TOTAL </t>
  </si>
  <si>
    <t xml:space="preserve">OPTION YEAR 1 TOTAL </t>
  </si>
  <si>
    <t>BASIS OF AWARD</t>
  </si>
  <si>
    <t>Institutional Compliance Solutions*</t>
  </si>
  <si>
    <t xml:space="preserve">* Bid form was not completed. They did not include the extend price for base year or option year and put a Basis Award amount of "Approximately $112,000. Their bid is being rejected.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</si>
</sst>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00_);_(&quot;$&quot;* \(#,##0.000\);_(&quot;$&quot;* &quot;-&quot;??_);_(@_)"/>
    <numFmt numFmtId="168" formatCode="&quot;$&quot;#,##0.00"/>
  </numFmts>
  <fonts count="43">
    <font>
      <sz val="10"/>
      <name val="Sabo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Sabon"/>
      <family val="2"/>
    </font>
    <font>
      <sz val="10"/>
      <color indexed="9"/>
      <name val="Sabon"/>
      <family val="2"/>
    </font>
    <font>
      <sz val="10"/>
      <color indexed="20"/>
      <name val="Sabon"/>
      <family val="2"/>
    </font>
    <font>
      <b/>
      <sz val="10"/>
      <color indexed="52"/>
      <name val="Sabon"/>
      <family val="2"/>
    </font>
    <font>
      <b/>
      <sz val="10"/>
      <color indexed="9"/>
      <name val="Sabon"/>
      <family val="2"/>
    </font>
    <font>
      <i/>
      <sz val="10"/>
      <color indexed="23"/>
      <name val="Sabon"/>
      <family val="2"/>
    </font>
    <font>
      <sz val="10"/>
      <color indexed="17"/>
      <name val="Sabon"/>
      <family val="2"/>
    </font>
    <font>
      <b/>
      <sz val="15"/>
      <color indexed="56"/>
      <name val="Sabon"/>
      <family val="2"/>
    </font>
    <font>
      <b/>
      <sz val="13"/>
      <color indexed="56"/>
      <name val="Sabon"/>
      <family val="2"/>
    </font>
    <font>
      <b/>
      <sz val="11"/>
      <color indexed="56"/>
      <name val="Sabon"/>
      <family val="2"/>
    </font>
    <font>
      <sz val="10"/>
      <color indexed="62"/>
      <name val="Sabon"/>
      <family val="2"/>
    </font>
    <font>
      <sz val="10"/>
      <color indexed="52"/>
      <name val="Sabon"/>
      <family val="2"/>
    </font>
    <font>
      <sz val="10"/>
      <color indexed="60"/>
      <name val="Sabon"/>
      <family val="2"/>
    </font>
    <font>
      <b/>
      <sz val="10"/>
      <color indexed="63"/>
      <name val="Sabon"/>
      <family val="2"/>
    </font>
    <font>
      <b/>
      <sz val="18"/>
      <color indexed="56"/>
      <name val="Cambria"/>
      <family val="2"/>
    </font>
    <font>
      <b/>
      <sz val="10"/>
      <color indexed="8"/>
      <name val="Sabon"/>
      <family val="2"/>
    </font>
    <font>
      <sz val="10"/>
      <color indexed="10"/>
      <name val="Sabon"/>
      <family val="2"/>
    </font>
    <font>
      <sz val="11"/>
      <color indexed="8"/>
      <name val="Arial"/>
      <family val="2"/>
    </font>
    <font>
      <sz val="10"/>
      <color theme="1"/>
      <name val="Sabon"/>
      <family val="2"/>
    </font>
    <font>
      <sz val="10"/>
      <color theme="0"/>
      <name val="Sabon"/>
      <family val="2"/>
    </font>
    <font>
      <sz val="10"/>
      <color rgb="FF9C0006"/>
      <name val="Sabon"/>
      <family val="2"/>
    </font>
    <font>
      <b/>
      <sz val="10"/>
      <color rgb="FFFA7D00"/>
      <name val="Sabon"/>
      <family val="2"/>
    </font>
    <font>
      <b/>
      <sz val="10"/>
      <color theme="0"/>
      <name val="Sabon"/>
      <family val="2"/>
    </font>
    <font>
      <i/>
      <sz val="10"/>
      <color rgb="FF7F7F7F"/>
      <name val="Sabon"/>
      <family val="2"/>
    </font>
    <font>
      <sz val="10"/>
      <color rgb="FF006100"/>
      <name val="Sabon"/>
      <family val="2"/>
    </font>
    <font>
      <b/>
      <sz val="15"/>
      <color theme="3"/>
      <name val="Sabon"/>
      <family val="2"/>
    </font>
    <font>
      <b/>
      <sz val="13"/>
      <color theme="3"/>
      <name val="Sabon"/>
      <family val="2"/>
    </font>
    <font>
      <b/>
      <sz val="11"/>
      <color theme="3"/>
      <name val="Sabon"/>
      <family val="2"/>
    </font>
    <font>
      <sz val="10"/>
      <color rgb="FF3F3F76"/>
      <name val="Sabon"/>
      <family val="2"/>
    </font>
    <font>
      <sz val="10"/>
      <color rgb="FFFA7D00"/>
      <name val="Sabon"/>
      <family val="2"/>
    </font>
    <font>
      <sz val="10"/>
      <color rgb="FF9C6500"/>
      <name val="Sabon"/>
      <family val="2"/>
    </font>
    <font>
      <b/>
      <sz val="10"/>
      <color rgb="FF3F3F3F"/>
      <name val="Sabon"/>
      <family val="2"/>
    </font>
    <font>
      <b/>
      <sz val="18"/>
      <color theme="3"/>
      <name val="Cambria"/>
      <family val="2"/>
    </font>
    <font>
      <b/>
      <sz val="10"/>
      <color theme="1"/>
      <name val="Sabon"/>
      <family val="2"/>
    </font>
    <font>
      <sz val="10"/>
      <color rgb="FFFF0000"/>
      <name val="Sabon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44" fontId="6" fillId="33" borderId="17" xfId="44" applyFont="1" applyFill="1" applyBorder="1" applyAlignment="1">
      <alignment vertical="top" wrapText="1"/>
    </xf>
    <xf numFmtId="44" fontId="5" fillId="0" borderId="18" xfId="44" applyNumberFormat="1" applyFont="1" applyBorder="1" applyAlignment="1">
      <alignment horizontal="right" vertical="top" wrapText="1"/>
    </xf>
    <xf numFmtId="44" fontId="6" fillId="33" borderId="19" xfId="44" applyFont="1" applyFill="1" applyBorder="1" applyAlignment="1">
      <alignment vertical="top" wrapText="1"/>
    </xf>
    <xf numFmtId="44" fontId="5" fillId="0" borderId="20" xfId="44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44" fontId="6" fillId="0" borderId="13" xfId="44" applyNumberFormat="1" applyFont="1" applyBorder="1" applyAlignment="1">
      <alignment vertical="top" wrapText="1"/>
    </xf>
    <xf numFmtId="44" fontId="6" fillId="0" borderId="13" xfId="44" applyNumberFormat="1" applyFont="1" applyBorder="1" applyAlignment="1">
      <alignment horizontal="right" vertical="top" wrapText="1"/>
    </xf>
    <xf numFmtId="44" fontId="6" fillId="0" borderId="13" xfId="44" applyFont="1" applyBorder="1" applyAlignment="1">
      <alignment vertical="top" wrapText="1"/>
    </xf>
    <xf numFmtId="44" fontId="6" fillId="0" borderId="13" xfId="44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4" fontId="6" fillId="0" borderId="10" xfId="44" applyNumberFormat="1" applyFont="1" applyBorder="1" applyAlignment="1">
      <alignment horizontal="right" vertical="top" wrapText="1"/>
    </xf>
    <xf numFmtId="44" fontId="6" fillId="0" borderId="27" xfId="44" applyFont="1" applyBorder="1" applyAlignment="1">
      <alignment vertical="top" wrapText="1"/>
    </xf>
    <xf numFmtId="44" fontId="6" fillId="0" borderId="28" xfId="44" applyFont="1" applyBorder="1" applyAlignment="1">
      <alignment horizontal="right" vertical="top" wrapText="1"/>
    </xf>
    <xf numFmtId="44" fontId="6" fillId="0" borderId="28" xfId="44" applyFont="1" applyBorder="1" applyAlignment="1">
      <alignment vertical="top" wrapText="1"/>
    </xf>
    <xf numFmtId="44" fontId="6" fillId="0" borderId="29" xfId="44" applyNumberFormat="1" applyFont="1" applyBorder="1" applyAlignment="1">
      <alignment horizontal="right" vertical="top" wrapText="1"/>
    </xf>
    <xf numFmtId="44" fontId="6" fillId="0" borderId="30" xfId="44" applyFont="1" applyBorder="1" applyAlignment="1">
      <alignment vertical="top" wrapText="1"/>
    </xf>
    <xf numFmtId="44" fontId="6" fillId="0" borderId="31" xfId="44" applyFont="1" applyBorder="1" applyAlignment="1">
      <alignment vertical="top" wrapText="1"/>
    </xf>
    <xf numFmtId="44" fontId="6" fillId="0" borderId="32" xfId="44" applyNumberFormat="1" applyFont="1" applyBorder="1" applyAlignment="1">
      <alignment vertical="top" wrapText="1"/>
    </xf>
    <xf numFmtId="44" fontId="5" fillId="0" borderId="18" xfId="44" applyFont="1" applyBorder="1" applyAlignment="1">
      <alignment horizontal="right" vertical="top" wrapText="1"/>
    </xf>
    <xf numFmtId="44" fontId="6" fillId="33" borderId="33" xfId="44" applyFont="1" applyFill="1" applyBorder="1" applyAlignment="1">
      <alignment vertical="top" wrapText="1"/>
    </xf>
    <xf numFmtId="44" fontId="6" fillId="0" borderId="34" xfId="44" applyNumberFormat="1" applyFont="1" applyBorder="1" applyAlignment="1">
      <alignment horizontal="right" vertical="top" wrapText="1"/>
    </xf>
    <xf numFmtId="44" fontId="5" fillId="0" borderId="35" xfId="44" applyNumberFormat="1" applyFont="1" applyBorder="1" applyAlignment="1">
      <alignment horizontal="right" vertical="top" wrapText="1"/>
    </xf>
    <xf numFmtId="44" fontId="6" fillId="0" borderId="36" xfId="44" applyFont="1" applyBorder="1" applyAlignment="1">
      <alignment horizontal="right" vertical="top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85725</xdr:rowOff>
    </xdr:from>
    <xdr:to>
      <xdr:col>10</xdr:col>
      <xdr:colOff>276225</xdr:colOff>
      <xdr:row>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47650"/>
          <a:ext cx="2362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3"/>
  <sheetViews>
    <sheetView tabSelected="1" zoomScale="130" zoomScaleNormal="130" zoomScalePageLayoutView="130" workbookViewId="0" topLeftCell="A9">
      <selection activeCell="F12" sqref="F12:G12"/>
    </sheetView>
  </sheetViews>
  <sheetFormatPr defaultColWidth="9.125" defaultRowHeight="12.75"/>
  <cols>
    <col min="1" max="1" width="3.125" style="6" customWidth="1"/>
    <col min="2" max="2" width="10.125" style="4" customWidth="1"/>
    <col min="3" max="3" width="37.75390625" style="5" customWidth="1"/>
    <col min="4" max="4" width="14.00390625" style="5" customWidth="1"/>
    <col min="5" max="5" width="14.75390625" style="5" customWidth="1"/>
    <col min="6" max="6" width="13.25390625" style="5" customWidth="1"/>
    <col min="7" max="7" width="15.625" style="5" customWidth="1"/>
    <col min="8" max="16384" width="9.125" style="5" customWidth="1"/>
  </cols>
  <sheetData>
    <row r="2" ht="12.75"/>
    <row r="3" ht="12.75"/>
    <row r="4" spans="1:7" ht="15">
      <c r="A4" s="24" t="s">
        <v>7</v>
      </c>
      <c r="B4" s="24"/>
      <c r="C4" s="24"/>
      <c r="D4" s="24"/>
      <c r="E4" s="24"/>
      <c r="F4" s="24"/>
      <c r="G4" s="24"/>
    </row>
    <row r="5" spans="1:2" ht="12.75">
      <c r="A5" s="5"/>
      <c r="B5" s="5"/>
    </row>
    <row r="6" spans="1:7" ht="12.75">
      <c r="A6" s="7" t="s">
        <v>3</v>
      </c>
      <c r="B6" s="7"/>
      <c r="C6" s="7" t="s">
        <v>9</v>
      </c>
      <c r="D6" s="7"/>
      <c r="E6" s="7"/>
      <c r="F6" s="7"/>
      <c r="G6" s="7"/>
    </row>
    <row r="7" spans="1:7" ht="12.75">
      <c r="A7" s="7" t="s">
        <v>4</v>
      </c>
      <c r="B7" s="7"/>
      <c r="C7" s="7" t="s">
        <v>10</v>
      </c>
      <c r="D7" s="7"/>
      <c r="E7" s="7"/>
      <c r="F7" s="7"/>
      <c r="G7" s="7"/>
    </row>
    <row r="8" spans="1:7" ht="12.75">
      <c r="A8" s="7" t="s">
        <v>5</v>
      </c>
      <c r="B8" s="7"/>
      <c r="C8" s="7" t="s">
        <v>11</v>
      </c>
      <c r="D8" s="7"/>
      <c r="E8" s="7"/>
      <c r="F8" s="7"/>
      <c r="G8" s="7"/>
    </row>
    <row r="11" ht="12.75" thickBot="1"/>
    <row r="12" spans="1:7" s="1" customFormat="1" ht="42" customHeight="1" thickTop="1">
      <c r="A12" s="26" t="s">
        <v>6</v>
      </c>
      <c r="B12" s="27"/>
      <c r="C12" s="27"/>
      <c r="D12" s="21" t="s">
        <v>12</v>
      </c>
      <c r="E12" s="23"/>
      <c r="F12" s="25" t="s">
        <v>24</v>
      </c>
      <c r="G12" s="22"/>
    </row>
    <row r="13" spans="1:7" s="2" customFormat="1" ht="49.5" customHeight="1" thickBot="1">
      <c r="A13" s="12" t="s">
        <v>0</v>
      </c>
      <c r="B13" s="13" t="s">
        <v>8</v>
      </c>
      <c r="C13" s="14" t="s">
        <v>19</v>
      </c>
      <c r="D13" s="34" t="s">
        <v>1</v>
      </c>
      <c r="E13" s="35" t="s">
        <v>2</v>
      </c>
      <c r="F13" s="36" t="s">
        <v>1</v>
      </c>
      <c r="G13" s="35" t="s">
        <v>2</v>
      </c>
    </row>
    <row r="14" spans="1:7" s="3" customFormat="1" ht="17.25" customHeight="1" thickBot="1">
      <c r="A14" s="8">
        <v>1</v>
      </c>
      <c r="B14" s="15">
        <v>25</v>
      </c>
      <c r="C14" s="16" t="s">
        <v>13</v>
      </c>
      <c r="D14" s="38">
        <v>275</v>
      </c>
      <c r="E14" s="39">
        <f>D14*B14</f>
        <v>6875</v>
      </c>
      <c r="F14" s="40">
        <v>310</v>
      </c>
      <c r="G14" s="41">
        <f>B14*F14</f>
        <v>7750</v>
      </c>
    </row>
    <row r="15" spans="1:7" s="3" customFormat="1" ht="14.25" thickBot="1">
      <c r="A15" s="8">
        <v>2</v>
      </c>
      <c r="B15" s="15">
        <v>150</v>
      </c>
      <c r="C15" s="16" t="s">
        <v>14</v>
      </c>
      <c r="D15" s="42">
        <v>250</v>
      </c>
      <c r="E15" s="33">
        <f>D15*B15</f>
        <v>37500</v>
      </c>
      <c r="F15" s="30">
        <v>290</v>
      </c>
      <c r="G15" s="41">
        <f>B15*F15</f>
        <v>43500</v>
      </c>
    </row>
    <row r="16" spans="1:7" s="3" customFormat="1" ht="14.25" thickBot="1">
      <c r="A16" s="8">
        <v>3</v>
      </c>
      <c r="B16" s="15">
        <v>150</v>
      </c>
      <c r="C16" s="16" t="s">
        <v>15</v>
      </c>
      <c r="D16" s="42">
        <v>300</v>
      </c>
      <c r="E16" s="33">
        <f>D16*B16</f>
        <v>45000</v>
      </c>
      <c r="F16" s="30">
        <v>290</v>
      </c>
      <c r="G16" s="41">
        <f>B16*F16</f>
        <v>43500</v>
      </c>
    </row>
    <row r="17" spans="1:7" s="3" customFormat="1" ht="13.5" customHeight="1" thickBot="1">
      <c r="A17" s="8">
        <v>4</v>
      </c>
      <c r="B17" s="15">
        <v>25</v>
      </c>
      <c r="C17" s="16" t="s">
        <v>16</v>
      </c>
      <c r="D17" s="42">
        <v>200</v>
      </c>
      <c r="E17" s="33">
        <f>D17*B17</f>
        <v>5000</v>
      </c>
      <c r="F17" s="30">
        <v>290</v>
      </c>
      <c r="G17" s="41">
        <f>B17*F17</f>
        <v>7250</v>
      </c>
    </row>
    <row r="18" spans="1:7" s="3" customFormat="1" ht="14.25" thickBot="1">
      <c r="A18" s="8">
        <v>5</v>
      </c>
      <c r="B18" s="15">
        <v>25</v>
      </c>
      <c r="C18" s="16" t="s">
        <v>17</v>
      </c>
      <c r="D18" s="42">
        <v>150</v>
      </c>
      <c r="E18" s="33">
        <f>D18*B18</f>
        <v>3750</v>
      </c>
      <c r="F18" s="30">
        <v>275</v>
      </c>
      <c r="G18" s="41">
        <f>B18*F18</f>
        <v>6875</v>
      </c>
    </row>
    <row r="19" spans="1:7" s="3" customFormat="1" ht="14.25" thickBot="1">
      <c r="A19" s="8">
        <v>6</v>
      </c>
      <c r="B19" s="28">
        <v>25</v>
      </c>
      <c r="C19" s="29" t="s">
        <v>18</v>
      </c>
      <c r="D19" s="43">
        <v>150</v>
      </c>
      <c r="E19" s="49">
        <f>D19*B19</f>
        <v>3750</v>
      </c>
      <c r="F19" s="44">
        <v>175</v>
      </c>
      <c r="G19" s="47">
        <f>B19*F19</f>
        <v>4375</v>
      </c>
    </row>
    <row r="20" spans="1:7" s="3" customFormat="1" ht="14.25" thickBot="1">
      <c r="A20" s="8"/>
      <c r="B20" s="28"/>
      <c r="C20" s="11" t="s">
        <v>21</v>
      </c>
      <c r="D20" s="17"/>
      <c r="E20" s="20">
        <f>SUM(E14:E19)</f>
        <v>101875</v>
      </c>
      <c r="F20" s="46"/>
      <c r="G20" s="48">
        <f>SUM(G14:G19)</f>
        <v>113250</v>
      </c>
    </row>
    <row r="21" spans="1:7" s="3" customFormat="1" ht="13.5">
      <c r="A21" s="8"/>
      <c r="B21" s="28"/>
      <c r="D21" s="32"/>
      <c r="F21" s="30"/>
      <c r="G21" s="37"/>
    </row>
    <row r="22" spans="1:7" s="3" customFormat="1" ht="18" customHeight="1">
      <c r="A22" s="8"/>
      <c r="B22" s="28"/>
      <c r="C22" s="14" t="s">
        <v>20</v>
      </c>
      <c r="D22" s="32"/>
      <c r="E22" s="33"/>
      <c r="F22" s="30"/>
      <c r="G22" s="31"/>
    </row>
    <row r="23" spans="1:7" s="3" customFormat="1" ht="13.5">
      <c r="A23" s="8">
        <v>1</v>
      </c>
      <c r="B23" s="15">
        <v>25</v>
      </c>
      <c r="C23" s="16" t="s">
        <v>13</v>
      </c>
      <c r="D23" s="32">
        <v>283.25</v>
      </c>
      <c r="E23" s="33">
        <f>B23*D23</f>
        <v>7081.25</v>
      </c>
      <c r="F23" s="32">
        <v>310</v>
      </c>
      <c r="G23" s="33">
        <f>B23*F23</f>
        <v>7750</v>
      </c>
    </row>
    <row r="24" spans="1:7" s="3" customFormat="1" ht="13.5">
      <c r="A24" s="8">
        <v>2</v>
      </c>
      <c r="B24" s="15">
        <v>150</v>
      </c>
      <c r="C24" s="16" t="s">
        <v>14</v>
      </c>
      <c r="D24" s="32">
        <v>257.5</v>
      </c>
      <c r="E24" s="33">
        <f>B24*D24</f>
        <v>38625</v>
      </c>
      <c r="F24" s="32">
        <v>290</v>
      </c>
      <c r="G24" s="33">
        <f>B24*F24</f>
        <v>43500</v>
      </c>
    </row>
    <row r="25" spans="1:7" s="3" customFormat="1" ht="13.5">
      <c r="A25" s="8">
        <v>3</v>
      </c>
      <c r="B25" s="15">
        <v>150</v>
      </c>
      <c r="C25" s="16" t="s">
        <v>15</v>
      </c>
      <c r="D25" s="32">
        <v>309</v>
      </c>
      <c r="E25" s="33">
        <f>B25*D25</f>
        <v>46350</v>
      </c>
      <c r="F25" s="32">
        <v>290</v>
      </c>
      <c r="G25" s="33">
        <f>B25*F25</f>
        <v>43500</v>
      </c>
    </row>
    <row r="26" spans="1:7" s="3" customFormat="1" ht="13.5">
      <c r="A26" s="8">
        <v>4</v>
      </c>
      <c r="B26" s="15">
        <v>25</v>
      </c>
      <c r="C26" s="16" t="s">
        <v>16</v>
      </c>
      <c r="D26" s="32">
        <v>206</v>
      </c>
      <c r="E26" s="33">
        <f>B26*D26</f>
        <v>5150</v>
      </c>
      <c r="F26" s="32">
        <v>290</v>
      </c>
      <c r="G26" s="33">
        <f>B26*F26</f>
        <v>7250</v>
      </c>
    </row>
    <row r="27" spans="1:7" s="3" customFormat="1" ht="13.5">
      <c r="A27" s="8">
        <v>5</v>
      </c>
      <c r="B27" s="15">
        <v>25</v>
      </c>
      <c r="C27" s="16" t="s">
        <v>17</v>
      </c>
      <c r="D27" s="32">
        <v>154.5</v>
      </c>
      <c r="E27" s="33">
        <f>B27*D27</f>
        <v>3862.5</v>
      </c>
      <c r="F27" s="32">
        <v>275</v>
      </c>
      <c r="G27" s="33">
        <f>B27*F27</f>
        <v>6875</v>
      </c>
    </row>
    <row r="28" spans="1:7" s="3" customFormat="1" ht="13.5">
      <c r="A28" s="8">
        <v>6</v>
      </c>
      <c r="B28" s="28">
        <v>25</v>
      </c>
      <c r="C28" s="29" t="s">
        <v>18</v>
      </c>
      <c r="D28" s="32">
        <v>154.5</v>
      </c>
      <c r="E28" s="33">
        <f>B28*D28</f>
        <v>3862.5</v>
      </c>
      <c r="F28" s="32">
        <v>3862.52</v>
      </c>
      <c r="G28" s="33">
        <f>B28*F28</f>
        <v>96563</v>
      </c>
    </row>
    <row r="29" spans="1:7" s="3" customFormat="1" ht="14.25" thickBot="1">
      <c r="A29" s="8"/>
      <c r="B29" s="28"/>
      <c r="C29" s="11" t="s">
        <v>22</v>
      </c>
      <c r="D29" s="17"/>
      <c r="E29" s="18">
        <f>SUM(E23:E28)</f>
        <v>104931.25</v>
      </c>
      <c r="F29" s="19"/>
      <c r="G29" s="45">
        <f>SUM(G23:G28)</f>
        <v>205438</v>
      </c>
    </row>
    <row r="30" spans="1:7" s="3" customFormat="1" ht="13.5">
      <c r="A30" s="8"/>
      <c r="B30" s="28"/>
      <c r="C30" s="29"/>
      <c r="D30" s="30"/>
      <c r="E30" s="31"/>
      <c r="F30" s="30"/>
      <c r="G30" s="31"/>
    </row>
    <row r="31" spans="1:7" s="3" customFormat="1" ht="13.5" thickBot="1">
      <c r="A31" s="10"/>
      <c r="B31" s="9"/>
      <c r="C31" s="11" t="s">
        <v>23</v>
      </c>
      <c r="D31" s="17"/>
      <c r="E31" s="18">
        <f>E20+E29</f>
        <v>206806.25</v>
      </c>
      <c r="F31" s="19"/>
      <c r="G31" s="18">
        <f>G20+G29</f>
        <v>318688</v>
      </c>
    </row>
    <row r="33" ht="12">
      <c r="A33" s="50" t="s">
        <v>25</v>
      </c>
    </row>
  </sheetData>
  <sheetProtection/>
  <mergeCells count="4">
    <mergeCell ref="A4:G4"/>
    <mergeCell ref="F12:G12"/>
    <mergeCell ref="A12:C12"/>
    <mergeCell ref="D12:E12"/>
  </mergeCells>
  <printOptions/>
  <pageMargins left="0.25" right="0.2" top="0.25" bottom="0.28" header="0.24" footer="0.26"/>
  <pageSetup fitToHeight="0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rehrmann</dc:creator>
  <cp:keywords/>
  <dc:description/>
  <cp:lastModifiedBy>Johnson, Joselyn M.</cp:lastModifiedBy>
  <cp:lastPrinted>2023-07-17T18:21:15Z</cp:lastPrinted>
  <dcterms:created xsi:type="dcterms:W3CDTF">2004-07-22T16:06:04Z</dcterms:created>
  <dcterms:modified xsi:type="dcterms:W3CDTF">2023-08-08T22:02:25Z</dcterms:modified>
  <cp:category/>
  <cp:version/>
  <cp:contentType/>
  <cp:contentStatus/>
</cp:coreProperties>
</file>