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ase\Desktop\New Forms\"/>
    </mc:Choice>
  </mc:AlternateContent>
  <bookViews>
    <workbookView xWindow="120" yWindow="15" windowWidth="12120" windowHeight="8265"/>
  </bookViews>
  <sheets>
    <sheet name="NG Form" sheetId="1" r:id="rId1"/>
    <sheet name="JE - TUF USE ONLY" sheetId="2" r:id="rId2"/>
  </sheets>
  <calcPr calcId="162913"/>
</workbook>
</file>

<file path=xl/calcChain.xml><?xml version="1.0" encoding="utf-8"?>
<calcChain xmlns="http://schemas.openxmlformats.org/spreadsheetml/2006/main">
  <c r="A1" i="2" l="1"/>
  <c r="F18" i="1" l="1"/>
  <c r="E2" i="2" s="1"/>
  <c r="F19" i="1"/>
  <c r="E3" i="2" s="1"/>
  <c r="F20" i="1"/>
  <c r="E4" i="2" s="1"/>
  <c r="F21" i="1"/>
  <c r="E5" i="2" s="1"/>
  <c r="F22" i="1"/>
  <c r="E6" i="2" s="1"/>
  <c r="F23" i="1"/>
  <c r="F24" i="1"/>
  <c r="E8" i="2" s="1"/>
  <c r="F25" i="1"/>
  <c r="E9" i="2" s="1"/>
  <c r="F26" i="1"/>
  <c r="E10" i="2" s="1"/>
  <c r="F27" i="1"/>
  <c r="E11" i="2" s="1"/>
  <c r="F28" i="1"/>
  <c r="E12" i="2" s="1"/>
  <c r="F29" i="1"/>
  <c r="E13" i="2" s="1"/>
  <c r="F30" i="1"/>
  <c r="E14" i="2" s="1"/>
  <c r="F31" i="1"/>
  <c r="E15" i="2" s="1"/>
  <c r="F32" i="1"/>
  <c r="E16" i="2" s="1"/>
  <c r="F33" i="1"/>
  <c r="E17" i="2" s="1"/>
  <c r="F34" i="1"/>
  <c r="E18" i="2" s="1"/>
  <c r="F35" i="1"/>
  <c r="E19" i="2" s="1"/>
  <c r="F36" i="1"/>
  <c r="E20" i="2" s="1"/>
  <c r="F37" i="1"/>
  <c r="E21" i="2" s="1"/>
  <c r="F38" i="1"/>
  <c r="E22" i="2" s="1"/>
  <c r="F39" i="1"/>
  <c r="E23" i="2" s="1"/>
  <c r="F40" i="1"/>
  <c r="E24" i="2" s="1"/>
  <c r="F41" i="1"/>
  <c r="E25" i="2" s="1"/>
  <c r="F17" i="1"/>
  <c r="E1" i="2" s="1"/>
  <c r="E7" i="2"/>
  <c r="C17" i="1" l="1"/>
  <c r="B1" i="2" s="1"/>
  <c r="C18" i="1"/>
  <c r="B2" i="2" s="1"/>
  <c r="C19" i="1"/>
  <c r="B3" i="2" s="1"/>
  <c r="C20" i="1"/>
  <c r="B4" i="2" s="1"/>
  <c r="C21" i="1"/>
  <c r="B5" i="2" s="1"/>
  <c r="C22" i="1"/>
  <c r="B6" i="2" s="1"/>
  <c r="C23" i="1"/>
  <c r="B7" i="2" s="1"/>
  <c r="C24" i="1"/>
  <c r="B8" i="2" s="1"/>
  <c r="C25" i="1"/>
  <c r="B9" i="2" s="1"/>
  <c r="C26" i="1"/>
  <c r="B10" i="2" s="1"/>
  <c r="C27" i="1"/>
  <c r="B11" i="2" s="1"/>
  <c r="C28" i="1"/>
  <c r="B12" i="2" s="1"/>
  <c r="C29" i="1"/>
  <c r="B13" i="2" s="1"/>
  <c r="C30" i="1"/>
  <c r="B14" i="2" s="1"/>
  <c r="C31" i="1"/>
  <c r="B15" i="2" s="1"/>
  <c r="C32" i="1"/>
  <c r="B16" i="2" s="1"/>
  <c r="C33" i="1"/>
  <c r="B17" i="2" s="1"/>
  <c r="C34" i="1"/>
  <c r="B18" i="2" s="1"/>
  <c r="C35" i="1"/>
  <c r="B19" i="2" s="1"/>
  <c r="C36" i="1"/>
  <c r="B20" i="2" s="1"/>
  <c r="C37" i="1"/>
  <c r="B21" i="2" s="1"/>
  <c r="C38" i="1"/>
  <c r="B22" i="2" s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D2" i="2" l="1"/>
  <c r="D3" i="2"/>
  <c r="D4" i="2"/>
  <c r="D5" i="2"/>
  <c r="D6" i="2"/>
  <c r="D7" i="2"/>
  <c r="D8" i="2"/>
  <c r="D9" i="2"/>
  <c r="D10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D24" i="2"/>
  <c r="D25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1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D1" i="2"/>
  <c r="I1" i="2"/>
  <c r="L19" i="2" l="1"/>
  <c r="F19" i="2" s="1"/>
  <c r="L11" i="2"/>
  <c r="F11" i="2" s="1"/>
  <c r="L3" i="2"/>
  <c r="F3" i="2" s="1"/>
  <c r="L22" i="2"/>
  <c r="F22" i="2" s="1"/>
  <c r="L14" i="2"/>
  <c r="F14" i="2" s="1"/>
  <c r="L6" i="2"/>
  <c r="F6" i="2" s="1"/>
  <c r="L18" i="2"/>
  <c r="F18" i="2" s="1"/>
  <c r="L10" i="2"/>
  <c r="F10" i="2" s="1"/>
  <c r="L2" i="2"/>
  <c r="F2" i="2" s="1"/>
  <c r="L25" i="2"/>
  <c r="F25" i="2" s="1"/>
  <c r="L17" i="2"/>
  <c r="F17" i="2" s="1"/>
  <c r="L9" i="2"/>
  <c r="F9" i="2" s="1"/>
  <c r="L24" i="2"/>
  <c r="F24" i="2" s="1"/>
  <c r="L16" i="2"/>
  <c r="F16" i="2" s="1"/>
  <c r="L8" i="2"/>
  <c r="F8" i="2" s="1"/>
  <c r="L23" i="2"/>
  <c r="F23" i="2" s="1"/>
  <c r="L15" i="2"/>
  <c r="F15" i="2" s="1"/>
  <c r="L7" i="2"/>
  <c r="F7" i="2" s="1"/>
  <c r="L21" i="2"/>
  <c r="F21" i="2" s="1"/>
  <c r="L13" i="2"/>
  <c r="F13" i="2" s="1"/>
  <c r="L5" i="2"/>
  <c r="F5" i="2" s="1"/>
  <c r="L1" i="2"/>
  <c r="F1" i="2" s="1"/>
  <c r="L20" i="2"/>
  <c r="F20" i="2" s="1"/>
  <c r="L12" i="2"/>
  <c r="F12" i="2" s="1"/>
  <c r="L4" i="2"/>
  <c r="F4" i="2" s="1"/>
  <c r="A3" i="2" l="1"/>
  <c r="C3" i="2"/>
  <c r="G3" i="2"/>
  <c r="A4" i="2"/>
  <c r="C4" i="2"/>
  <c r="G4" i="2"/>
  <c r="A5" i="2"/>
  <c r="C5" i="2"/>
  <c r="G5" i="2"/>
  <c r="A6" i="2"/>
  <c r="C6" i="2"/>
  <c r="G6" i="2"/>
  <c r="A7" i="2"/>
  <c r="C7" i="2"/>
  <c r="G7" i="2"/>
  <c r="A8" i="2"/>
  <c r="C8" i="2"/>
  <c r="G8" i="2"/>
  <c r="A9" i="2"/>
  <c r="C9" i="2"/>
  <c r="G9" i="2"/>
  <c r="A10" i="2"/>
  <c r="C10" i="2"/>
  <c r="G10" i="2"/>
  <c r="A11" i="2"/>
  <c r="C11" i="2"/>
  <c r="G11" i="2"/>
  <c r="A12" i="2"/>
  <c r="G12" i="2"/>
  <c r="A13" i="2"/>
  <c r="G13" i="2"/>
  <c r="A14" i="2"/>
  <c r="G14" i="2"/>
  <c r="A15" i="2"/>
  <c r="G15" i="2"/>
  <c r="A16" i="2"/>
  <c r="G16" i="2"/>
  <c r="A17" i="2"/>
  <c r="G17" i="2"/>
  <c r="A18" i="2"/>
  <c r="G18" i="2"/>
  <c r="A19" i="2"/>
  <c r="G19" i="2"/>
  <c r="A20" i="2"/>
  <c r="G20" i="2"/>
  <c r="A21" i="2"/>
  <c r="G21" i="2"/>
  <c r="G2" i="2"/>
  <c r="G22" i="2"/>
  <c r="H39" i="1"/>
  <c r="G23" i="2" s="1"/>
  <c r="H40" i="1"/>
  <c r="G24" i="2" s="1"/>
  <c r="H41" i="1"/>
  <c r="G25" i="2" s="1"/>
  <c r="G1" i="2"/>
  <c r="E42" i="1" l="1"/>
  <c r="E44" i="1" s="1"/>
  <c r="A22" i="2" l="1"/>
  <c r="A23" i="2"/>
  <c r="A24" i="2"/>
  <c r="B41" i="1"/>
  <c r="A25" i="2" s="1"/>
  <c r="A2" i="2"/>
  <c r="C1" i="2"/>
  <c r="C39" i="1"/>
  <c r="B23" i="2" s="1"/>
  <c r="C40" i="1"/>
  <c r="B24" i="2" s="1"/>
  <c r="D40" i="1"/>
  <c r="C24" i="2" s="1"/>
  <c r="C41" i="1"/>
  <c r="B25" i="2" s="1"/>
  <c r="D41" i="1"/>
  <c r="C25" i="2" s="1"/>
  <c r="C2" i="2"/>
</calcChain>
</file>

<file path=xl/sharedStrings.xml><?xml version="1.0" encoding="utf-8"?>
<sst xmlns="http://schemas.openxmlformats.org/spreadsheetml/2006/main" count="75" uniqueCount="51">
  <si>
    <t>Date</t>
  </si>
  <si>
    <t>Checks must be made payable to TU Foundation</t>
  </si>
  <si>
    <t>CR</t>
  </si>
  <si>
    <t>NON-GIFT DEPOSIT FORM</t>
  </si>
  <si>
    <t>Foundation Use ONLY</t>
  </si>
  <si>
    <t>Journal</t>
  </si>
  <si>
    <t>Date ==&gt;</t>
  </si>
  <si>
    <t xml:space="preserve"> $$ Amount</t>
  </si>
  <si>
    <t>REQUIRED FIELDS:</t>
  </si>
  <si>
    <t>Memberships/Dues ==&gt;</t>
  </si>
  <si>
    <t>Royalities ==&gt;</t>
  </si>
  <si>
    <t>Special Events ==&gt;</t>
  </si>
  <si>
    <t>Ticket Sales ==&gt;</t>
  </si>
  <si>
    <t>Research Grant Payment  ==&gt;</t>
  </si>
  <si>
    <t>5-Digit
Project #
(NO ENTRY)</t>
  </si>
  <si>
    <t>FORM INSTRUCTIONS:</t>
  </si>
  <si>
    <r>
      <rPr>
        <b/>
        <sz val="10"/>
        <color theme="1"/>
        <rFont val="Tahoma"/>
        <family val="2"/>
      </rPr>
      <t>NOTE</t>
    </r>
    <r>
      <rPr>
        <sz val="10"/>
        <color theme="1"/>
        <rFont val="Tahoma"/>
        <family val="2"/>
      </rPr>
      <t>:  Cash Receipts from Government entities are not considered gifts and should be processed on a Non-Gift Deposit Form</t>
    </r>
  </si>
  <si>
    <t>1. You must write the project number in the upper left hand corner of ALL checks.  This assists us when checks are returned by our bank for Non-sufficient funds.</t>
  </si>
  <si>
    <t>4. Complete a separate form for:</t>
  </si>
  <si>
    <t xml:space="preserve">       a. each tender type, i.e. checks, cash, credits cards</t>
  </si>
  <si>
    <t xml:space="preserve">       b. each revenue type, i.e. Ticket Sales, Royalties, etc.</t>
  </si>
  <si>
    <r>
      <t xml:space="preserve">2. </t>
    </r>
    <r>
      <rPr>
        <b/>
        <sz val="10"/>
        <color theme="1"/>
        <rFont val="Tahoma"/>
        <family val="2"/>
      </rPr>
      <t xml:space="preserve">NEVER write full credit card numbers on this form. </t>
    </r>
    <r>
      <rPr>
        <sz val="10"/>
        <color theme="1"/>
        <rFont val="Tahoma"/>
        <family val="2"/>
      </rPr>
      <t xml:space="preserve"> Credit card #'s must be physically brought to our office for processing.</t>
    </r>
  </si>
  <si>
    <t>3. Submit 2 copies, as follows:</t>
  </si>
  <si>
    <t xml:space="preserve">       b. A hard paper copy to the Foundation Office, along with the checks and cash for deposit</t>
  </si>
  <si>
    <t>02-4302-0</t>
  </si>
  <si>
    <t>02-4152-0</t>
  </si>
  <si>
    <t>02-4354-0</t>
  </si>
  <si>
    <t>02-4356-0</t>
  </si>
  <si>
    <t>02-4202-0</t>
  </si>
  <si>
    <t>02-4402-0</t>
  </si>
  <si>
    <t>5. Typing is permitted ONLY in White spaces.  The form is designed to will automatically complete all remaining required information</t>
  </si>
  <si>
    <t xml:space="preserve"> - </t>
  </si>
  <si>
    <t>Project #  ==&gt;</t>
  </si>
  <si>
    <t>Project Name ==&gt;</t>
  </si>
  <si>
    <t>Program Director Name ==&gt;</t>
  </si>
  <si>
    <t>Check # or Last 4 of Credit Card #</t>
  </si>
  <si>
    <t>Yes</t>
  </si>
  <si>
    <t>No</t>
  </si>
  <si>
    <r>
      <t xml:space="preserve">           </t>
    </r>
    <r>
      <rPr>
        <b/>
        <sz val="10"/>
        <color theme="1"/>
        <rFont val="Tahoma"/>
        <family val="2"/>
      </rPr>
      <t>NOTE</t>
    </r>
    <r>
      <rPr>
        <sz val="10"/>
        <color theme="1"/>
        <rFont val="Tahoma"/>
        <family val="2"/>
      </rPr>
      <t>: Electronic versions will be imported directly to our accounting system, exactly as you type the information, for your use when reviewing your
                     reports in NXT</t>
    </r>
  </si>
  <si>
    <r>
      <t>Fees (</t>
    </r>
    <r>
      <rPr>
        <sz val="10"/>
        <color indexed="8"/>
        <rFont val="Tahoma"/>
        <family val="2"/>
      </rPr>
      <t>conference, seminar, etc</t>
    </r>
    <r>
      <rPr>
        <b/>
        <sz val="10"/>
        <color indexed="8"/>
        <rFont val="Tahoma"/>
        <family val="2"/>
      </rPr>
      <t>.) ==&gt;</t>
    </r>
  </si>
  <si>
    <t>Revenue Code 
(Type or Copy in the white space below a revenue code referenced above in Yellow)</t>
  </si>
  <si>
    <r>
      <t xml:space="preserve">REVENUE CODES: </t>
    </r>
    <r>
      <rPr>
        <sz val="10"/>
        <color theme="1"/>
        <rFont val="Tahoma"/>
        <family val="2"/>
      </rPr>
      <t>(Enter appropriate Code on Line 1 below)</t>
    </r>
  </si>
  <si>
    <t>DEPOSIT TOTAL:</t>
  </si>
  <si>
    <t>ADJUSTED DEPOSIT TOTAL:</t>
  </si>
  <si>
    <t>Less: Amounts Returned to Program  Director:</t>
  </si>
  <si>
    <t>&lt;== Foundation Use Only</t>
  </si>
  <si>
    <r>
      <t xml:space="preserve">Cash or Checks?  </t>
    </r>
    <r>
      <rPr>
        <b/>
        <sz val="10"/>
        <color theme="1"/>
        <rFont val="Tahoma"/>
        <family val="2"/>
      </rPr>
      <t>Yes or No</t>
    </r>
    <r>
      <rPr>
        <sz val="10"/>
        <color theme="1"/>
        <rFont val="Tahoma"/>
        <family val="2"/>
      </rPr>
      <t xml:space="preserve"> using drop down menu ==&gt;</t>
    </r>
  </si>
  <si>
    <r>
      <t xml:space="preserve">Detailed Purpose Description </t>
    </r>
    <r>
      <rPr>
        <b/>
        <sz val="10"/>
        <color theme="1"/>
        <rFont val="Tahoma"/>
        <family val="2"/>
      </rPr>
      <t>(Required)</t>
    </r>
    <r>
      <rPr>
        <sz val="10"/>
        <color theme="1"/>
        <rFont val="Tahoma"/>
        <family val="2"/>
      </rPr>
      <t xml:space="preserve"> ==&gt;</t>
    </r>
  </si>
  <si>
    <t>Payee Name</t>
  </si>
  <si>
    <r>
      <t xml:space="preserve">       a. An electronic copy via email </t>
    </r>
    <r>
      <rPr>
        <b/>
        <u/>
        <sz val="10"/>
        <color theme="1"/>
        <rFont val="Tahoma"/>
        <family val="2"/>
      </rPr>
      <t>(in Excel)</t>
    </r>
    <r>
      <rPr>
        <sz val="10"/>
        <color theme="1"/>
        <rFont val="Tahoma"/>
        <family val="2"/>
      </rPr>
      <t xml:space="preserve"> to the following email address: </t>
    </r>
    <r>
      <rPr>
        <b/>
        <u/>
        <sz val="10"/>
        <color theme="1"/>
        <rFont val="Tahoma"/>
        <family val="2"/>
      </rPr>
      <t>TUFCR@towson.edu</t>
    </r>
  </si>
  <si>
    <t>Revised 10/31/2019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</si>
</sst>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mm/dd/yy;@"/>
    <numFmt numFmtId="165" formatCode="0.00_);[Red]\(0.00\)"/>
    <numFmt numFmtId="166" formatCode="00000"/>
    <numFmt numFmtId="167" formatCode="00\-0000\-0"/>
    <numFmt numFmtId="168" formatCode="0000000"/>
    <numFmt numFmtId="169" formatCode="0000"/>
  </numFmts>
  <fonts count="19" x14ac:knownFonts="1">
    <font>
      <sz val="10"/>
      <color theme="1"/>
      <name val="Sabon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Sabon"/>
      <family val="2"/>
    </font>
    <font>
      <b/>
      <sz val="8"/>
      <color theme="1"/>
      <name val="Tahoma"/>
      <family val="2"/>
    </font>
    <font>
      <b/>
      <sz val="20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u/>
      <sz val="10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Sabon"/>
      <family val="2"/>
    </font>
    <font>
      <b/>
      <sz val="12"/>
      <color theme="1"/>
      <name val="Tahoma"/>
      <family val="2"/>
    </font>
    <font>
      <sz val="10"/>
      <color rgb="FFFF0000"/>
      <name val="Sabon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u/>
      <sz val="12"/>
      <color theme="1"/>
      <name val="Tahoma"/>
      <family val="2"/>
    </font>
    <font>
      <b/>
      <sz val="9"/>
      <color theme="1"/>
      <name val="Tahoma"/>
      <family val="2"/>
    </font>
    <font>
      <i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Protection="1"/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5" fillId="0" borderId="0" xfId="0" applyFont="1" applyProtection="1"/>
    <xf numFmtId="0" fontId="3" fillId="2" borderId="4" xfId="0" applyFont="1" applyFill="1" applyBorder="1" applyProtection="1"/>
    <xf numFmtId="0" fontId="1" fillId="0" borderId="0" xfId="0" applyFont="1" applyFill="1" applyProtection="1"/>
    <xf numFmtId="0" fontId="1" fillId="0" borderId="0" xfId="0" applyFont="1" applyAlignment="1" applyProtection="1">
      <alignment wrapText="1"/>
    </xf>
    <xf numFmtId="0" fontId="3" fillId="2" borderId="6" xfId="0" applyFont="1" applyFill="1" applyBorder="1" applyAlignment="1" applyProtection="1">
      <alignment horizontal="left" wrapText="1"/>
    </xf>
    <xf numFmtId="0" fontId="3" fillId="2" borderId="7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2" borderId="4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3" borderId="0" xfId="0" applyFont="1" applyFill="1" applyProtection="1"/>
    <xf numFmtId="0" fontId="2" fillId="0" borderId="0" xfId="0" applyFont="1" applyFill="1" applyProtection="1"/>
    <xf numFmtId="0" fontId="9" fillId="0" borderId="0" xfId="0" applyFont="1" applyFill="1" applyProtection="1"/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0" fillId="0" borderId="0" xfId="0" applyFont="1" applyFill="1" applyAlignment="1" applyProtection="1"/>
    <xf numFmtId="168" fontId="10" fillId="4" borderId="2" xfId="0" applyNumberFormat="1" applyFont="1" applyFill="1" applyBorder="1" applyAlignment="1" applyProtection="1">
      <alignment horizontal="left"/>
    </xf>
    <xf numFmtId="164" fontId="10" fillId="3" borderId="3" xfId="0" applyNumberFormat="1" applyFont="1" applyFill="1" applyBorder="1" applyAlignment="1" applyProtection="1">
      <alignment horizontal="left"/>
    </xf>
    <xf numFmtId="165" fontId="10" fillId="0" borderId="3" xfId="0" applyNumberFormat="1" applyFont="1" applyBorder="1" applyAlignment="1" applyProtection="1">
      <alignment horizontal="right"/>
      <protection locked="0"/>
    </xf>
    <xf numFmtId="0" fontId="10" fillId="0" borderId="3" xfId="0" applyFont="1" applyBorder="1" applyProtection="1">
      <protection locked="0"/>
    </xf>
    <xf numFmtId="44" fontId="12" fillId="2" borderId="2" xfId="1" applyFont="1" applyFill="1" applyBorder="1" applyProtection="1"/>
    <xf numFmtId="0" fontId="10" fillId="2" borderId="9" xfId="0" applyFont="1" applyFill="1" applyBorder="1" applyAlignment="1" applyProtection="1">
      <alignment wrapText="1"/>
      <protection locked="0"/>
    </xf>
    <xf numFmtId="44" fontId="12" fillId="2" borderId="2" xfId="0" applyNumberFormat="1" applyFont="1" applyFill="1" applyBorder="1" applyProtection="1"/>
    <xf numFmtId="0" fontId="13" fillId="0" borderId="0" xfId="0" applyFont="1"/>
    <xf numFmtId="169" fontId="10" fillId="0" borderId="2" xfId="0" applyNumberFormat="1" applyFont="1" applyFill="1" applyBorder="1" applyProtection="1">
      <protection locked="0"/>
    </xf>
    <xf numFmtId="169" fontId="10" fillId="0" borderId="2" xfId="0" quotePrefix="1" applyNumberFormat="1" applyFont="1" applyFill="1" applyBorder="1" applyProtection="1">
      <protection locked="0"/>
    </xf>
    <xf numFmtId="40" fontId="10" fillId="0" borderId="3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Protection="1"/>
    <xf numFmtId="0" fontId="2" fillId="0" borderId="7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1" xfId="0" applyFont="1" applyBorder="1" applyAlignment="1" applyProtection="1">
      <alignment horizontal="centerContinuous"/>
    </xf>
    <xf numFmtId="0" fontId="1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6" fillId="0" borderId="11" xfId="0" applyFont="1" applyBorder="1" applyAlignment="1" applyProtection="1">
      <alignment horizontal="right"/>
      <protection locked="0"/>
    </xf>
    <xf numFmtId="0" fontId="10" fillId="0" borderId="0" xfId="0" applyFont="1" applyProtection="1"/>
    <xf numFmtId="0" fontId="1" fillId="0" borderId="0" xfId="0" applyFont="1" applyAlignment="1" applyProtection="1">
      <alignment horizontal="left"/>
    </xf>
    <xf numFmtId="167" fontId="10" fillId="0" borderId="2" xfId="0" applyNumberFormat="1" applyFont="1" applyFill="1" applyBorder="1" applyAlignment="1" applyProtection="1">
      <alignment horizontal="left"/>
      <protection locked="0"/>
    </xf>
    <xf numFmtId="14" fontId="16" fillId="0" borderId="11" xfId="0" applyNumberFormat="1" applyFont="1" applyBorder="1" applyAlignment="1" applyProtection="1">
      <alignment horizontal="right"/>
      <protection locked="0"/>
    </xf>
    <xf numFmtId="166" fontId="16" fillId="0" borderId="11" xfId="0" quotePrefix="1" applyNumberFormat="1" applyFont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left"/>
    </xf>
    <xf numFmtId="164" fontId="10" fillId="5" borderId="3" xfId="0" applyNumberFormat="1" applyFont="1" applyFill="1" applyBorder="1" applyAlignment="1" applyProtection="1">
      <alignment horizontal="left"/>
    </xf>
    <xf numFmtId="167" fontId="10" fillId="5" borderId="2" xfId="0" applyNumberFormat="1" applyFont="1" applyFill="1" applyBorder="1" applyAlignment="1" applyProtection="1">
      <alignment horizontal="left"/>
    </xf>
    <xf numFmtId="166" fontId="10" fillId="5" borderId="2" xfId="0" applyNumberFormat="1" applyFont="1" applyFill="1" applyBorder="1" applyAlignment="1" applyProtection="1">
      <alignment horizontal="right"/>
    </xf>
    <xf numFmtId="0" fontId="6" fillId="5" borderId="0" xfId="0" applyFont="1" applyFill="1" applyBorder="1" applyProtection="1"/>
    <xf numFmtId="0" fontId="1" fillId="5" borderId="0" xfId="0" applyFont="1" applyFill="1" applyProtection="1"/>
    <xf numFmtId="0" fontId="1" fillId="5" borderId="10" xfId="0" applyFont="1" applyFill="1" applyBorder="1" applyProtection="1"/>
    <xf numFmtId="0" fontId="2" fillId="5" borderId="6" xfId="0" applyFont="1" applyFill="1" applyBorder="1" applyAlignment="1" applyProtection="1"/>
    <xf numFmtId="0" fontId="1" fillId="5" borderId="5" xfId="0" applyFont="1" applyFill="1" applyBorder="1" applyAlignment="1" applyProtection="1">
      <alignment horizontal="right"/>
    </xf>
    <xf numFmtId="0" fontId="1" fillId="5" borderId="8" xfId="0" applyFont="1" applyFill="1" applyBorder="1" applyAlignment="1" applyProtection="1">
      <alignment horizontal="centerContinuous"/>
    </xf>
    <xf numFmtId="0" fontId="2" fillId="5" borderId="7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right"/>
    </xf>
    <xf numFmtId="0" fontId="1" fillId="5" borderId="1" xfId="0" applyFont="1" applyFill="1" applyBorder="1" applyAlignment="1" applyProtection="1">
      <alignment horizontal="centerContinuous"/>
    </xf>
    <xf numFmtId="0" fontId="17" fillId="0" borderId="2" xfId="0" applyFont="1" applyBorder="1" applyAlignment="1" applyProtection="1">
      <alignment horizontal="center" wrapText="1"/>
    </xf>
    <xf numFmtId="0" fontId="17" fillId="5" borderId="3" xfId="0" applyFont="1" applyFill="1" applyBorder="1" applyAlignment="1" applyProtection="1">
      <alignment horizontal="center" wrapText="1"/>
    </xf>
    <xf numFmtId="0" fontId="17" fillId="3" borderId="3" xfId="0" applyFont="1" applyFill="1" applyBorder="1" applyAlignment="1" applyProtection="1">
      <alignment horizontal="center" wrapText="1"/>
    </xf>
    <xf numFmtId="0" fontId="17" fillId="0" borderId="3" xfId="0" applyFont="1" applyBorder="1" applyAlignment="1" applyProtection="1">
      <alignment horizontal="center" wrapText="1"/>
    </xf>
    <xf numFmtId="0" fontId="17" fillId="0" borderId="3" xfId="0" applyFont="1" applyBorder="1" applyAlignment="1" applyProtection="1">
      <alignment horizontal="center"/>
    </xf>
    <xf numFmtId="0" fontId="17" fillId="5" borderId="2" xfId="0" applyFont="1" applyFill="1" applyBorder="1" applyAlignment="1" applyProtection="1">
      <alignment horizontal="center" wrapText="1"/>
    </xf>
    <xf numFmtId="0" fontId="18" fillId="0" borderId="0" xfId="0" applyFont="1" applyProtection="1"/>
    <xf numFmtId="14" fontId="0" fillId="0" borderId="0" xfId="0" applyNumberFormat="1" applyFill="1"/>
    <xf numFmtId="0" fontId="0" fillId="0" borderId="0" xfId="0" applyFill="1"/>
    <xf numFmtId="165" fontId="0" fillId="0" borderId="0" xfId="0" applyNumberFormat="1" applyFill="1"/>
    <xf numFmtId="166" fontId="0" fillId="0" borderId="0" xfId="0" applyNumberFormat="1" applyFill="1"/>
    <xf numFmtId="0" fontId="0" fillId="6" borderId="0" xfId="0" applyFill="1"/>
    <xf numFmtId="167" fontId="0" fillId="6" borderId="0" xfId="0" applyNumberFormat="1" applyFill="1"/>
    <xf numFmtId="14" fontId="0" fillId="6" borderId="0" xfId="0" applyNumberFormat="1" applyFill="1"/>
    <xf numFmtId="165" fontId="0" fillId="6" borderId="0" xfId="0" applyNumberFormat="1" applyFill="1"/>
    <xf numFmtId="166" fontId="0" fillId="6" borderId="0" xfId="0" applyNumberFormat="1" applyFill="1"/>
    <xf numFmtId="0" fontId="1" fillId="0" borderId="0" xfId="0" applyFont="1" applyFill="1" applyBorder="1" applyAlignment="1" applyProtection="1"/>
    <xf numFmtId="0" fontId="0" fillId="0" borderId="0" xfId="0" applyFont="1" applyFill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0" fillId="0" borderId="3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/>
      <protection locked="0"/>
    </xf>
    <xf numFmtId="0" fontId="11" fillId="0" borderId="12" xfId="0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right" vertical="top" wrapText="1"/>
    </xf>
    <xf numFmtId="0" fontId="0" fillId="0" borderId="0" xfId="0" applyFont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2133600</xdr:colOff>
      <xdr:row>1</xdr:row>
      <xdr:rowOff>200025</xdr:rowOff>
    </xdr:to>
    <xdr:pic>
      <xdr:nvPicPr>
        <xdr:cNvPr id="5" name="Picture 4" descr="TUFlogo (002)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21336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62"/>
  <sheetViews>
    <sheetView tabSelected="1" zoomScaleNormal="100" workbookViewId="0">
      <selection activeCell="B52" sqref="B52"/>
    </sheetView>
  </sheetViews>
  <sheetFormatPr defaultColWidth="9.140625" defaultRowHeight="12.75" x14ac:dyDescent="0.2"/>
  <cols>
    <col min="1" max="1" width="3" style="1" bestFit="1" customWidth="1"/>
    <col min="2" max="2" width="36.85546875" style="1" customWidth="1"/>
    <col min="3" max="3" width="10.7109375" style="1" customWidth="1"/>
    <col min="4" max="4" width="5.42578125" style="1" hidden="1" customWidth="1"/>
    <col min="5" max="5" width="26.85546875" style="1" customWidth="1"/>
    <col min="6" max="6" width="28.7109375" style="1" hidden="1" customWidth="1"/>
    <col min="7" max="7" width="48.28515625" style="1" customWidth="1"/>
    <col min="8" max="8" width="12" style="1" bestFit="1" customWidth="1"/>
    <col min="9" max="9" width="10.85546875" style="1" customWidth="1"/>
    <col min="10" max="10" width="3" style="1" bestFit="1" customWidth="1"/>
    <col min="11" max="16384" width="9.140625" style="1"/>
  </cols>
  <sheetData>
    <row r="1" spans="2:9" ht="18" x14ac:dyDescent="0.25">
      <c r="B1" s="2"/>
      <c r="C1" s="3"/>
      <c r="D1" s="3"/>
      <c r="F1" s="3"/>
      <c r="G1" s="3"/>
      <c r="I1" s="3"/>
    </row>
    <row r="2" spans="2:9" ht="35.25" customHeight="1" x14ac:dyDescent="0.2">
      <c r="B2" s="4" t="s">
        <v>3</v>
      </c>
      <c r="C2" s="3"/>
      <c r="D2" s="3"/>
      <c r="F2" s="3"/>
      <c r="I2" s="3"/>
    </row>
    <row r="3" spans="2:9" ht="18" x14ac:dyDescent="0.25">
      <c r="B3" s="5"/>
      <c r="C3" s="3"/>
      <c r="D3" s="3"/>
      <c r="F3" s="3"/>
      <c r="I3" s="3"/>
    </row>
    <row r="4" spans="2:9" x14ac:dyDescent="0.2">
      <c r="B4" s="55" t="s">
        <v>8</v>
      </c>
      <c r="C4" s="58"/>
      <c r="D4" s="36"/>
      <c r="E4" s="54"/>
      <c r="F4" s="6"/>
      <c r="G4" s="79" t="s">
        <v>41</v>
      </c>
      <c r="H4" s="80"/>
      <c r="I4" s="6"/>
    </row>
    <row r="5" spans="2:9" ht="15" x14ac:dyDescent="0.2">
      <c r="B5" s="56"/>
      <c r="C5" s="59" t="s">
        <v>6</v>
      </c>
      <c r="D5" s="37"/>
      <c r="E5" s="46"/>
      <c r="F5" s="6"/>
      <c r="G5" s="40" t="s">
        <v>12</v>
      </c>
      <c r="H5" s="24" t="s">
        <v>24</v>
      </c>
      <c r="I5" s="6"/>
    </row>
    <row r="6" spans="2:9" ht="15" x14ac:dyDescent="0.2">
      <c r="B6" s="56"/>
      <c r="C6" s="56" t="s">
        <v>32</v>
      </c>
      <c r="D6" s="38"/>
      <c r="E6" s="47"/>
      <c r="F6" s="6"/>
      <c r="G6" s="40" t="s">
        <v>13</v>
      </c>
      <c r="H6" s="24" t="s">
        <v>25</v>
      </c>
      <c r="I6" s="6"/>
    </row>
    <row r="7" spans="2:9" ht="15.75" customHeight="1" x14ac:dyDescent="0.2">
      <c r="B7" s="56"/>
      <c r="C7" s="56" t="s">
        <v>33</v>
      </c>
      <c r="D7" s="38"/>
      <c r="E7" s="42"/>
      <c r="F7" s="6"/>
      <c r="G7" s="41" t="s">
        <v>9</v>
      </c>
      <c r="H7" s="24" t="s">
        <v>26</v>
      </c>
      <c r="I7" s="6"/>
    </row>
    <row r="8" spans="2:9" ht="15" x14ac:dyDescent="0.2">
      <c r="B8" s="56"/>
      <c r="C8" s="56" t="s">
        <v>34</v>
      </c>
      <c r="D8" s="38"/>
      <c r="E8" s="42"/>
      <c r="F8" s="6"/>
      <c r="G8" s="41" t="s">
        <v>10</v>
      </c>
      <c r="H8" s="24" t="s">
        <v>27</v>
      </c>
      <c r="I8" s="6"/>
    </row>
    <row r="9" spans="2:9" ht="15" x14ac:dyDescent="0.2">
      <c r="B9" s="57" t="s">
        <v>46</v>
      </c>
      <c r="C9" s="60"/>
      <c r="D9" s="39"/>
      <c r="E9" s="42"/>
      <c r="F9" s="6"/>
      <c r="G9" s="40" t="s">
        <v>39</v>
      </c>
      <c r="H9" s="24" t="s">
        <v>28</v>
      </c>
      <c r="I9" s="6"/>
    </row>
    <row r="10" spans="2:9" ht="15" x14ac:dyDescent="0.2">
      <c r="B10" s="7"/>
      <c r="C10" s="7"/>
      <c r="D10" s="7"/>
      <c r="E10" s="43"/>
      <c r="F10" s="7"/>
      <c r="G10" s="41" t="s">
        <v>11</v>
      </c>
      <c r="H10" s="24" t="s">
        <v>29</v>
      </c>
      <c r="I10" s="6"/>
    </row>
    <row r="11" spans="2:9" x14ac:dyDescent="0.2">
      <c r="B11" s="35"/>
      <c r="C11" s="35"/>
      <c r="D11" s="35"/>
      <c r="E11" s="8"/>
      <c r="F11" s="7"/>
      <c r="I11" s="7"/>
    </row>
    <row r="12" spans="2:9" x14ac:dyDescent="0.2">
      <c r="B12" s="7"/>
      <c r="C12" s="7"/>
      <c r="D12" s="7"/>
      <c r="E12" s="7"/>
      <c r="F12" s="7"/>
      <c r="G12" s="7"/>
      <c r="H12" s="7"/>
      <c r="I12" s="7"/>
    </row>
    <row r="13" spans="2:9" ht="50.1" customHeight="1" x14ac:dyDescent="0.2">
      <c r="B13" s="86" t="s">
        <v>47</v>
      </c>
      <c r="C13" s="87"/>
      <c r="D13" s="7"/>
      <c r="E13" s="81"/>
      <c r="F13" s="82"/>
      <c r="G13" s="83"/>
      <c r="H13" s="7"/>
    </row>
    <row r="14" spans="2:9" x14ac:dyDescent="0.2">
      <c r="B14" s="7"/>
      <c r="C14" s="7"/>
      <c r="D14" s="7"/>
      <c r="E14" s="7"/>
      <c r="F14" s="7"/>
      <c r="G14" s="7"/>
      <c r="H14" s="7"/>
    </row>
    <row r="15" spans="2:9" x14ac:dyDescent="0.2">
      <c r="B15" s="8" t="s">
        <v>1</v>
      </c>
      <c r="C15" s="8"/>
      <c r="D15" s="7"/>
      <c r="E15" s="7"/>
      <c r="F15" s="7"/>
      <c r="G15" s="7"/>
      <c r="H15" s="7"/>
    </row>
    <row r="16" spans="2:9" ht="45.75" x14ac:dyDescent="0.2">
      <c r="B16" s="61" t="s">
        <v>40</v>
      </c>
      <c r="C16" s="62" t="s">
        <v>0</v>
      </c>
      <c r="D16" s="63" t="s">
        <v>2</v>
      </c>
      <c r="E16" s="64" t="s">
        <v>7</v>
      </c>
      <c r="F16" s="63" t="s">
        <v>5</v>
      </c>
      <c r="G16" s="65" t="s">
        <v>48</v>
      </c>
      <c r="H16" s="66" t="s">
        <v>14</v>
      </c>
      <c r="I16" s="61" t="s">
        <v>35</v>
      </c>
    </row>
    <row r="17" spans="1:10" ht="16.5" customHeight="1" x14ac:dyDescent="0.2">
      <c r="A17" s="1">
        <v>1</v>
      </c>
      <c r="B17" s="45"/>
      <c r="C17" s="49" t="str">
        <f t="shared" ref="C17:C38" si="0">IF(E17&gt;0,+$E$5,"")</f>
        <v/>
      </c>
      <c r="D17" s="25" t="str">
        <f t="shared" ref="D17:D39" si="1">IF(E17&gt;0,"C","")</f>
        <v/>
      </c>
      <c r="E17" s="26"/>
      <c r="F17" s="25" t="str">
        <f>IF($E$9="Yes","Miscellaneous Cash Receipts","Credit Card Cash Receipts")</f>
        <v>Credit Card Cash Receipts</v>
      </c>
      <c r="G17" s="27"/>
      <c r="H17" s="51" t="str">
        <f t="shared" ref="H17:H41" si="2">IF(E17&gt;0,+$E$6,"")</f>
        <v/>
      </c>
      <c r="I17" s="32"/>
      <c r="J17" s="44">
        <v>1</v>
      </c>
    </row>
    <row r="18" spans="1:10" ht="16.5" customHeight="1" x14ac:dyDescent="0.2">
      <c r="A18" s="1">
        <v>2</v>
      </c>
      <c r="B18" s="50" t="str">
        <f t="shared" ref="B18:B40" si="3">IF(E18&gt;0,+$B$17,"")</f>
        <v/>
      </c>
      <c r="C18" s="49" t="str">
        <f t="shared" si="0"/>
        <v/>
      </c>
      <c r="D18" s="25" t="str">
        <f t="shared" si="1"/>
        <v/>
      </c>
      <c r="E18" s="26"/>
      <c r="F18" s="25" t="str">
        <f t="shared" ref="F18:F41" si="4">IF($E$9="Yes","Miscellaneous Cash Receipts","Credit Card Cash Receipts")</f>
        <v>Credit Card Cash Receipts</v>
      </c>
      <c r="G18" s="27"/>
      <c r="H18" s="51" t="str">
        <f t="shared" si="2"/>
        <v/>
      </c>
      <c r="I18" s="32"/>
      <c r="J18" s="44">
        <v>2</v>
      </c>
    </row>
    <row r="19" spans="1:10" ht="16.5" customHeight="1" x14ac:dyDescent="0.2">
      <c r="A19" s="1">
        <v>3</v>
      </c>
      <c r="B19" s="50" t="str">
        <f t="shared" si="3"/>
        <v/>
      </c>
      <c r="C19" s="49" t="str">
        <f t="shared" si="0"/>
        <v/>
      </c>
      <c r="D19" s="25" t="str">
        <f t="shared" si="1"/>
        <v/>
      </c>
      <c r="E19" s="26"/>
      <c r="F19" s="25" t="str">
        <f t="shared" si="4"/>
        <v>Credit Card Cash Receipts</v>
      </c>
      <c r="G19" s="27"/>
      <c r="H19" s="51" t="str">
        <f t="shared" si="2"/>
        <v/>
      </c>
      <c r="I19" s="32"/>
      <c r="J19" s="44">
        <v>3</v>
      </c>
    </row>
    <row r="20" spans="1:10" ht="16.5" customHeight="1" x14ac:dyDescent="0.2">
      <c r="A20" s="1">
        <v>4</v>
      </c>
      <c r="B20" s="50" t="str">
        <f t="shared" si="3"/>
        <v/>
      </c>
      <c r="C20" s="49" t="str">
        <f t="shared" si="0"/>
        <v/>
      </c>
      <c r="D20" s="25" t="str">
        <f t="shared" si="1"/>
        <v/>
      </c>
      <c r="E20" s="26"/>
      <c r="F20" s="25" t="str">
        <f t="shared" si="4"/>
        <v>Credit Card Cash Receipts</v>
      </c>
      <c r="G20" s="27"/>
      <c r="H20" s="51" t="str">
        <f t="shared" si="2"/>
        <v/>
      </c>
      <c r="I20" s="33"/>
      <c r="J20" s="44">
        <v>4</v>
      </c>
    </row>
    <row r="21" spans="1:10" ht="16.5" customHeight="1" x14ac:dyDescent="0.2">
      <c r="A21" s="1">
        <v>5</v>
      </c>
      <c r="B21" s="50" t="str">
        <f t="shared" si="3"/>
        <v/>
      </c>
      <c r="C21" s="49" t="str">
        <f t="shared" si="0"/>
        <v/>
      </c>
      <c r="D21" s="25" t="str">
        <f t="shared" si="1"/>
        <v/>
      </c>
      <c r="E21" s="26"/>
      <c r="F21" s="25" t="str">
        <f t="shared" si="4"/>
        <v>Credit Card Cash Receipts</v>
      </c>
      <c r="G21" s="27"/>
      <c r="H21" s="51" t="str">
        <f t="shared" si="2"/>
        <v/>
      </c>
      <c r="I21" s="33"/>
      <c r="J21" s="44">
        <v>5</v>
      </c>
    </row>
    <row r="22" spans="1:10" ht="16.5" customHeight="1" x14ac:dyDescent="0.2">
      <c r="A22" s="1">
        <v>6</v>
      </c>
      <c r="B22" s="50" t="str">
        <f t="shared" si="3"/>
        <v/>
      </c>
      <c r="C22" s="49" t="str">
        <f t="shared" si="0"/>
        <v/>
      </c>
      <c r="D22" s="25" t="str">
        <f t="shared" si="1"/>
        <v/>
      </c>
      <c r="E22" s="26"/>
      <c r="F22" s="25" t="str">
        <f t="shared" si="4"/>
        <v>Credit Card Cash Receipts</v>
      </c>
      <c r="G22" s="27"/>
      <c r="H22" s="51" t="str">
        <f t="shared" si="2"/>
        <v/>
      </c>
      <c r="I22" s="33"/>
      <c r="J22" s="44">
        <v>6</v>
      </c>
    </row>
    <row r="23" spans="1:10" ht="16.5" customHeight="1" x14ac:dyDescent="0.2">
      <c r="A23" s="1">
        <v>7</v>
      </c>
      <c r="B23" s="50" t="str">
        <f t="shared" si="3"/>
        <v/>
      </c>
      <c r="C23" s="49" t="str">
        <f t="shared" si="0"/>
        <v/>
      </c>
      <c r="D23" s="25" t="str">
        <f t="shared" si="1"/>
        <v/>
      </c>
      <c r="E23" s="34"/>
      <c r="F23" s="25" t="str">
        <f t="shared" si="4"/>
        <v>Credit Card Cash Receipts</v>
      </c>
      <c r="G23" s="27"/>
      <c r="H23" s="51" t="str">
        <f t="shared" si="2"/>
        <v/>
      </c>
      <c r="I23" s="33"/>
      <c r="J23" s="44">
        <v>7</v>
      </c>
    </row>
    <row r="24" spans="1:10" ht="16.5" customHeight="1" x14ac:dyDescent="0.2">
      <c r="A24" s="1">
        <v>8</v>
      </c>
      <c r="B24" s="50" t="str">
        <f t="shared" si="3"/>
        <v/>
      </c>
      <c r="C24" s="49" t="str">
        <f t="shared" si="0"/>
        <v/>
      </c>
      <c r="D24" s="25" t="str">
        <f t="shared" si="1"/>
        <v/>
      </c>
      <c r="E24" s="26"/>
      <c r="F24" s="25" t="str">
        <f t="shared" si="4"/>
        <v>Credit Card Cash Receipts</v>
      </c>
      <c r="G24" s="27"/>
      <c r="H24" s="51" t="str">
        <f t="shared" si="2"/>
        <v/>
      </c>
      <c r="I24" s="33"/>
      <c r="J24" s="44">
        <v>8</v>
      </c>
    </row>
    <row r="25" spans="1:10" ht="16.5" customHeight="1" x14ac:dyDescent="0.2">
      <c r="A25" s="1">
        <v>9</v>
      </c>
      <c r="B25" s="50" t="str">
        <f t="shared" si="3"/>
        <v/>
      </c>
      <c r="C25" s="49" t="str">
        <f t="shared" si="0"/>
        <v/>
      </c>
      <c r="D25" s="25" t="str">
        <f t="shared" si="1"/>
        <v/>
      </c>
      <c r="E25" s="26"/>
      <c r="F25" s="25" t="str">
        <f t="shared" si="4"/>
        <v>Credit Card Cash Receipts</v>
      </c>
      <c r="G25" s="27"/>
      <c r="H25" s="51" t="str">
        <f t="shared" si="2"/>
        <v/>
      </c>
      <c r="I25" s="33"/>
      <c r="J25" s="44">
        <v>9</v>
      </c>
    </row>
    <row r="26" spans="1:10" ht="16.5" customHeight="1" x14ac:dyDescent="0.2">
      <c r="A26" s="1">
        <v>10</v>
      </c>
      <c r="B26" s="50" t="str">
        <f t="shared" si="3"/>
        <v/>
      </c>
      <c r="C26" s="49" t="str">
        <f t="shared" si="0"/>
        <v/>
      </c>
      <c r="D26" s="25" t="str">
        <f t="shared" si="1"/>
        <v/>
      </c>
      <c r="E26" s="26"/>
      <c r="F26" s="25" t="str">
        <f t="shared" si="4"/>
        <v>Credit Card Cash Receipts</v>
      </c>
      <c r="G26" s="27"/>
      <c r="H26" s="51" t="str">
        <f t="shared" si="2"/>
        <v/>
      </c>
      <c r="I26" s="33"/>
      <c r="J26" s="44">
        <v>10</v>
      </c>
    </row>
    <row r="27" spans="1:10" ht="16.5" customHeight="1" x14ac:dyDescent="0.2">
      <c r="A27" s="1">
        <v>11</v>
      </c>
      <c r="B27" s="50" t="str">
        <f t="shared" si="3"/>
        <v/>
      </c>
      <c r="C27" s="49" t="str">
        <f t="shared" si="0"/>
        <v/>
      </c>
      <c r="D27" s="25" t="str">
        <f t="shared" si="1"/>
        <v/>
      </c>
      <c r="E27" s="26"/>
      <c r="F27" s="25" t="str">
        <f t="shared" si="4"/>
        <v>Credit Card Cash Receipts</v>
      </c>
      <c r="G27" s="27"/>
      <c r="H27" s="51" t="str">
        <f t="shared" si="2"/>
        <v/>
      </c>
      <c r="I27" s="33"/>
      <c r="J27" s="44">
        <v>11</v>
      </c>
    </row>
    <row r="28" spans="1:10" ht="16.5" customHeight="1" x14ac:dyDescent="0.2">
      <c r="A28" s="1">
        <v>12</v>
      </c>
      <c r="B28" s="50" t="str">
        <f t="shared" si="3"/>
        <v/>
      </c>
      <c r="C28" s="49" t="str">
        <f t="shared" si="0"/>
        <v/>
      </c>
      <c r="D28" s="25" t="str">
        <f t="shared" si="1"/>
        <v/>
      </c>
      <c r="E28" s="26"/>
      <c r="F28" s="25" t="str">
        <f t="shared" si="4"/>
        <v>Credit Card Cash Receipts</v>
      </c>
      <c r="G28" s="27"/>
      <c r="H28" s="51" t="str">
        <f t="shared" si="2"/>
        <v/>
      </c>
      <c r="I28" s="33"/>
      <c r="J28" s="44">
        <v>12</v>
      </c>
    </row>
    <row r="29" spans="1:10" ht="16.5" customHeight="1" x14ac:dyDescent="0.2">
      <c r="A29" s="1">
        <v>13</v>
      </c>
      <c r="B29" s="50" t="str">
        <f t="shared" si="3"/>
        <v/>
      </c>
      <c r="C29" s="49" t="str">
        <f t="shared" si="0"/>
        <v/>
      </c>
      <c r="D29" s="25" t="str">
        <f t="shared" si="1"/>
        <v/>
      </c>
      <c r="E29" s="26"/>
      <c r="F29" s="25" t="str">
        <f t="shared" si="4"/>
        <v>Credit Card Cash Receipts</v>
      </c>
      <c r="G29" s="27"/>
      <c r="H29" s="51" t="str">
        <f t="shared" si="2"/>
        <v/>
      </c>
      <c r="I29" s="33"/>
      <c r="J29" s="44">
        <v>13</v>
      </c>
    </row>
    <row r="30" spans="1:10" ht="16.5" customHeight="1" x14ac:dyDescent="0.2">
      <c r="A30" s="1">
        <v>14</v>
      </c>
      <c r="B30" s="50" t="str">
        <f t="shared" si="3"/>
        <v/>
      </c>
      <c r="C30" s="49" t="str">
        <f t="shared" si="0"/>
        <v/>
      </c>
      <c r="D30" s="25" t="str">
        <f t="shared" si="1"/>
        <v/>
      </c>
      <c r="E30" s="26"/>
      <c r="F30" s="25" t="str">
        <f t="shared" si="4"/>
        <v>Credit Card Cash Receipts</v>
      </c>
      <c r="G30" s="27"/>
      <c r="H30" s="51" t="str">
        <f t="shared" si="2"/>
        <v/>
      </c>
      <c r="I30" s="33"/>
      <c r="J30" s="44">
        <v>14</v>
      </c>
    </row>
    <row r="31" spans="1:10" ht="16.5" customHeight="1" x14ac:dyDescent="0.2">
      <c r="A31" s="1">
        <v>15</v>
      </c>
      <c r="B31" s="50" t="str">
        <f t="shared" si="3"/>
        <v/>
      </c>
      <c r="C31" s="49" t="str">
        <f t="shared" si="0"/>
        <v/>
      </c>
      <c r="D31" s="25" t="str">
        <f t="shared" si="1"/>
        <v/>
      </c>
      <c r="E31" s="26"/>
      <c r="F31" s="25" t="str">
        <f t="shared" si="4"/>
        <v>Credit Card Cash Receipts</v>
      </c>
      <c r="G31" s="27"/>
      <c r="H31" s="51" t="str">
        <f t="shared" si="2"/>
        <v/>
      </c>
      <c r="I31" s="33"/>
      <c r="J31" s="44">
        <v>15</v>
      </c>
    </row>
    <row r="32" spans="1:10" ht="16.5" customHeight="1" x14ac:dyDescent="0.2">
      <c r="A32" s="1">
        <v>16</v>
      </c>
      <c r="B32" s="50" t="str">
        <f t="shared" si="3"/>
        <v/>
      </c>
      <c r="C32" s="49" t="str">
        <f t="shared" si="0"/>
        <v/>
      </c>
      <c r="D32" s="25" t="str">
        <f t="shared" si="1"/>
        <v/>
      </c>
      <c r="E32" s="26"/>
      <c r="F32" s="25" t="str">
        <f t="shared" si="4"/>
        <v>Credit Card Cash Receipts</v>
      </c>
      <c r="G32" s="27"/>
      <c r="H32" s="51" t="str">
        <f t="shared" si="2"/>
        <v/>
      </c>
      <c r="I32" s="33"/>
      <c r="J32" s="44">
        <v>16</v>
      </c>
    </row>
    <row r="33" spans="1:10" ht="16.5" customHeight="1" x14ac:dyDescent="0.2">
      <c r="A33" s="1">
        <v>17</v>
      </c>
      <c r="B33" s="50" t="str">
        <f t="shared" si="3"/>
        <v/>
      </c>
      <c r="C33" s="49" t="str">
        <f t="shared" si="0"/>
        <v/>
      </c>
      <c r="D33" s="25" t="str">
        <f t="shared" si="1"/>
        <v/>
      </c>
      <c r="E33" s="26"/>
      <c r="F33" s="25" t="str">
        <f t="shared" si="4"/>
        <v>Credit Card Cash Receipts</v>
      </c>
      <c r="G33" s="27"/>
      <c r="H33" s="51" t="str">
        <f t="shared" si="2"/>
        <v/>
      </c>
      <c r="I33" s="33"/>
      <c r="J33" s="44">
        <v>17</v>
      </c>
    </row>
    <row r="34" spans="1:10" ht="16.5" customHeight="1" x14ac:dyDescent="0.2">
      <c r="A34" s="1">
        <v>18</v>
      </c>
      <c r="B34" s="50" t="str">
        <f t="shared" si="3"/>
        <v/>
      </c>
      <c r="C34" s="49" t="str">
        <f t="shared" si="0"/>
        <v/>
      </c>
      <c r="D34" s="25" t="str">
        <f t="shared" si="1"/>
        <v/>
      </c>
      <c r="E34" s="26"/>
      <c r="F34" s="25" t="str">
        <f t="shared" si="4"/>
        <v>Credit Card Cash Receipts</v>
      </c>
      <c r="G34" s="27"/>
      <c r="H34" s="51" t="str">
        <f t="shared" si="2"/>
        <v/>
      </c>
      <c r="I34" s="33"/>
      <c r="J34" s="44">
        <v>18</v>
      </c>
    </row>
    <row r="35" spans="1:10" ht="16.5" customHeight="1" x14ac:dyDescent="0.2">
      <c r="A35" s="1">
        <v>19</v>
      </c>
      <c r="B35" s="50" t="str">
        <f t="shared" si="3"/>
        <v/>
      </c>
      <c r="C35" s="49" t="str">
        <f t="shared" si="0"/>
        <v/>
      </c>
      <c r="D35" s="25" t="str">
        <f t="shared" si="1"/>
        <v/>
      </c>
      <c r="E35" s="26"/>
      <c r="F35" s="25" t="str">
        <f t="shared" si="4"/>
        <v>Credit Card Cash Receipts</v>
      </c>
      <c r="G35" s="27"/>
      <c r="H35" s="51" t="str">
        <f t="shared" si="2"/>
        <v/>
      </c>
      <c r="I35" s="33"/>
      <c r="J35" s="44">
        <v>19</v>
      </c>
    </row>
    <row r="36" spans="1:10" ht="16.5" customHeight="1" x14ac:dyDescent="0.2">
      <c r="A36" s="1">
        <v>20</v>
      </c>
      <c r="B36" s="50" t="str">
        <f t="shared" si="3"/>
        <v/>
      </c>
      <c r="C36" s="49" t="str">
        <f t="shared" si="0"/>
        <v/>
      </c>
      <c r="D36" s="25" t="str">
        <f t="shared" si="1"/>
        <v/>
      </c>
      <c r="E36" s="26"/>
      <c r="F36" s="25" t="str">
        <f t="shared" si="4"/>
        <v>Credit Card Cash Receipts</v>
      </c>
      <c r="G36" s="27"/>
      <c r="H36" s="51" t="str">
        <f t="shared" si="2"/>
        <v/>
      </c>
      <c r="I36" s="33"/>
      <c r="J36" s="44">
        <v>20</v>
      </c>
    </row>
    <row r="37" spans="1:10" ht="16.5" customHeight="1" x14ac:dyDescent="0.2">
      <c r="A37" s="1">
        <v>21</v>
      </c>
      <c r="B37" s="50" t="str">
        <f t="shared" si="3"/>
        <v/>
      </c>
      <c r="C37" s="49" t="str">
        <f t="shared" si="0"/>
        <v/>
      </c>
      <c r="D37" s="25" t="str">
        <f t="shared" si="1"/>
        <v/>
      </c>
      <c r="E37" s="26"/>
      <c r="F37" s="25" t="str">
        <f t="shared" si="4"/>
        <v>Credit Card Cash Receipts</v>
      </c>
      <c r="G37" s="27"/>
      <c r="H37" s="51" t="str">
        <f t="shared" si="2"/>
        <v/>
      </c>
      <c r="I37" s="33"/>
      <c r="J37" s="44">
        <v>21</v>
      </c>
    </row>
    <row r="38" spans="1:10" ht="16.5" customHeight="1" x14ac:dyDescent="0.2">
      <c r="A38" s="1">
        <v>22</v>
      </c>
      <c r="B38" s="50" t="str">
        <f t="shared" si="3"/>
        <v/>
      </c>
      <c r="C38" s="49" t="str">
        <f t="shared" si="0"/>
        <v/>
      </c>
      <c r="D38" s="25" t="str">
        <f t="shared" si="1"/>
        <v/>
      </c>
      <c r="E38" s="26"/>
      <c r="F38" s="25" t="str">
        <f t="shared" si="4"/>
        <v>Credit Card Cash Receipts</v>
      </c>
      <c r="G38" s="27"/>
      <c r="H38" s="51" t="str">
        <f t="shared" si="2"/>
        <v/>
      </c>
      <c r="I38" s="33"/>
      <c r="J38" s="44">
        <v>22</v>
      </c>
    </row>
    <row r="39" spans="1:10" ht="16.5" customHeight="1" x14ac:dyDescent="0.2">
      <c r="A39" s="1">
        <v>23</v>
      </c>
      <c r="B39" s="50" t="str">
        <f t="shared" si="3"/>
        <v/>
      </c>
      <c r="C39" s="49" t="str">
        <f t="shared" ref="C39:C41" si="5">IF(E39&gt;0,+$E$5,"")</f>
        <v/>
      </c>
      <c r="D39" s="25" t="str">
        <f t="shared" si="1"/>
        <v/>
      </c>
      <c r="E39" s="26"/>
      <c r="F39" s="25" t="str">
        <f t="shared" si="4"/>
        <v>Credit Card Cash Receipts</v>
      </c>
      <c r="G39" s="27"/>
      <c r="H39" s="51" t="str">
        <f t="shared" si="2"/>
        <v/>
      </c>
      <c r="I39" s="33"/>
      <c r="J39" s="44">
        <v>23</v>
      </c>
    </row>
    <row r="40" spans="1:10" ht="16.5" customHeight="1" x14ac:dyDescent="0.2">
      <c r="A40" s="1">
        <v>24</v>
      </c>
      <c r="B40" s="50" t="str">
        <f t="shared" si="3"/>
        <v/>
      </c>
      <c r="C40" s="49" t="str">
        <f t="shared" si="5"/>
        <v/>
      </c>
      <c r="D40" s="25" t="str">
        <f t="shared" ref="D40:D41" si="6">IF(E40&gt;0,"C","")</f>
        <v/>
      </c>
      <c r="E40" s="26"/>
      <c r="F40" s="25" t="str">
        <f t="shared" si="4"/>
        <v>Credit Card Cash Receipts</v>
      </c>
      <c r="G40" s="27"/>
      <c r="H40" s="51" t="str">
        <f t="shared" si="2"/>
        <v/>
      </c>
      <c r="I40" s="33"/>
      <c r="J40" s="44">
        <v>24</v>
      </c>
    </row>
    <row r="41" spans="1:10" ht="16.5" customHeight="1" x14ac:dyDescent="0.2">
      <c r="A41" s="1">
        <v>25</v>
      </c>
      <c r="B41" s="50" t="str">
        <f>IF(E41&gt;0,+$B$17,"")</f>
        <v/>
      </c>
      <c r="C41" s="49" t="str">
        <f t="shared" si="5"/>
        <v/>
      </c>
      <c r="D41" s="25" t="str">
        <f t="shared" si="6"/>
        <v/>
      </c>
      <c r="E41" s="26"/>
      <c r="F41" s="25" t="str">
        <f t="shared" si="4"/>
        <v>Credit Card Cash Receipts</v>
      </c>
      <c r="G41" s="27"/>
      <c r="H41" s="51" t="str">
        <f t="shared" si="2"/>
        <v/>
      </c>
      <c r="I41" s="33"/>
      <c r="J41" s="44">
        <v>25</v>
      </c>
    </row>
    <row r="42" spans="1:10" ht="18" customHeight="1" x14ac:dyDescent="0.2">
      <c r="B42" s="48" t="s">
        <v>42</v>
      </c>
      <c r="C42" s="9"/>
      <c r="D42" s="9"/>
      <c r="E42" s="28">
        <f>SUM(E17:E41)</f>
        <v>0</v>
      </c>
      <c r="F42" s="7"/>
      <c r="G42" s="7"/>
      <c r="H42" s="7"/>
      <c r="I42" s="10"/>
    </row>
    <row r="43" spans="1:10" s="11" customFormat="1" ht="18" customHeight="1" x14ac:dyDescent="0.2">
      <c r="B43" s="12" t="s">
        <v>44</v>
      </c>
      <c r="C43" s="13"/>
      <c r="D43" s="13"/>
      <c r="E43" s="29"/>
      <c r="F43" s="14"/>
      <c r="G43" s="14" t="s">
        <v>45</v>
      </c>
      <c r="H43" s="14"/>
      <c r="I43" s="10"/>
    </row>
    <row r="44" spans="1:10" ht="20.25" customHeight="1" x14ac:dyDescent="0.2">
      <c r="B44" s="48" t="s">
        <v>43</v>
      </c>
      <c r="C44" s="15"/>
      <c r="D44" s="15"/>
      <c r="E44" s="30">
        <f>+E42+E43</f>
        <v>0</v>
      </c>
      <c r="F44" s="7"/>
      <c r="G44" s="7"/>
      <c r="H44" s="7"/>
      <c r="I44" s="10"/>
    </row>
    <row r="45" spans="1:10" s="10" customFormat="1" ht="20.25" customHeight="1" x14ac:dyDescent="0.2">
      <c r="B45" s="16"/>
      <c r="C45" s="16"/>
      <c r="D45" s="16"/>
      <c r="E45" s="16"/>
      <c r="F45" s="16"/>
      <c r="G45" s="16"/>
      <c r="H45" s="17"/>
    </row>
    <row r="46" spans="1:10" s="10" customFormat="1" ht="25.5" x14ac:dyDescent="0.35">
      <c r="B46" s="52" t="s">
        <v>4</v>
      </c>
      <c r="C46" s="53"/>
      <c r="D46" s="18"/>
      <c r="I46" s="19"/>
    </row>
    <row r="47" spans="1:10" s="10" customFormat="1" x14ac:dyDescent="0.2">
      <c r="B47" s="19"/>
    </row>
    <row r="48" spans="1:10" s="10" customFormat="1" x14ac:dyDescent="0.2">
      <c r="B48" s="20" t="s">
        <v>15</v>
      </c>
    </row>
    <row r="49" spans="2:10" s="10" customFormat="1" x14ac:dyDescent="0.2">
      <c r="B49" s="17" t="s">
        <v>17</v>
      </c>
      <c r="I49" s="1"/>
    </row>
    <row r="50" spans="2:10" x14ac:dyDescent="0.2">
      <c r="B50" s="1" t="s">
        <v>21</v>
      </c>
    </row>
    <row r="51" spans="2:10" s="10" customFormat="1" x14ac:dyDescent="0.2">
      <c r="B51" s="17" t="s">
        <v>22</v>
      </c>
      <c r="I51" s="1"/>
    </row>
    <row r="52" spans="2:10" s="19" customFormat="1" x14ac:dyDescent="0.2">
      <c r="B52" s="17" t="s">
        <v>49</v>
      </c>
      <c r="C52" s="21"/>
      <c r="D52" s="21"/>
      <c r="E52" s="21"/>
      <c r="F52" s="21"/>
      <c r="G52" s="21"/>
      <c r="I52" s="1"/>
    </row>
    <row r="53" spans="2:10" s="10" customFormat="1" x14ac:dyDescent="0.2">
      <c r="B53" s="17" t="s">
        <v>23</v>
      </c>
      <c r="C53" s="17"/>
      <c r="D53" s="17"/>
      <c r="E53" s="17"/>
      <c r="F53" s="17"/>
      <c r="G53" s="17"/>
      <c r="I53" s="1"/>
    </row>
    <row r="54" spans="2:10" s="19" customFormat="1" ht="27.75" customHeight="1" x14ac:dyDescent="0.2">
      <c r="B54" s="84" t="s">
        <v>38</v>
      </c>
      <c r="C54" s="85"/>
      <c r="D54" s="85"/>
      <c r="E54" s="85"/>
      <c r="F54" s="85"/>
      <c r="G54" s="85"/>
      <c r="H54" s="85"/>
      <c r="I54" s="85"/>
      <c r="J54" s="85"/>
    </row>
    <row r="55" spans="2:10" x14ac:dyDescent="0.2">
      <c r="B55" s="77" t="s">
        <v>18</v>
      </c>
      <c r="C55" s="78"/>
      <c r="D55" s="78"/>
      <c r="E55" s="78"/>
      <c r="F55" s="78"/>
      <c r="G55" s="78"/>
    </row>
    <row r="56" spans="2:10" x14ac:dyDescent="0.2">
      <c r="B56" s="77" t="s">
        <v>19</v>
      </c>
      <c r="C56" s="78"/>
      <c r="D56" s="78"/>
      <c r="E56" s="78"/>
      <c r="F56" s="78"/>
      <c r="G56" s="78"/>
    </row>
    <row r="57" spans="2:10" x14ac:dyDescent="0.2">
      <c r="B57" s="77" t="s">
        <v>20</v>
      </c>
      <c r="C57" s="78"/>
      <c r="D57" s="78"/>
      <c r="E57" s="78"/>
      <c r="F57" s="78"/>
      <c r="G57" s="78"/>
    </row>
    <row r="58" spans="2:10" x14ac:dyDescent="0.2">
      <c r="B58" s="22" t="s">
        <v>30</v>
      </c>
      <c r="C58" s="23"/>
      <c r="D58" s="23"/>
      <c r="E58" s="23"/>
      <c r="F58" s="23"/>
      <c r="G58" s="23"/>
    </row>
    <row r="59" spans="2:10" x14ac:dyDescent="0.2">
      <c r="B59" s="22"/>
      <c r="C59" s="23"/>
      <c r="D59" s="23"/>
      <c r="E59" s="23"/>
      <c r="F59" s="23"/>
      <c r="G59" s="23"/>
    </row>
    <row r="60" spans="2:10" x14ac:dyDescent="0.2">
      <c r="B60" s="1" t="s">
        <v>16</v>
      </c>
    </row>
    <row r="62" spans="2:10" x14ac:dyDescent="0.2">
      <c r="B62" s="67" t="s">
        <v>50</v>
      </c>
    </row>
  </sheetData>
  <sheetProtection algorithmName="SHA-512" hashValue="PwVE4c9+pWCt2XhY/Rvgpud+T07a4Q1C+IZ2RglDzf4Zv6F+i5s6mz6nkSiqlM+ZTW5zNkWBkr7L/EUUuqDtEw==" saltValue="UkhYfJeFB5qJLatPQD138g==" spinCount="100000" sheet="1" objects="1" scenarios="1"/>
  <mergeCells count="7">
    <mergeCell ref="B57:G57"/>
    <mergeCell ref="G4:H4"/>
    <mergeCell ref="B55:G55"/>
    <mergeCell ref="E13:G13"/>
    <mergeCell ref="B54:J54"/>
    <mergeCell ref="B56:G56"/>
    <mergeCell ref="B13:C13"/>
  </mergeCells>
  <printOptions horizontalCentered="1"/>
  <pageMargins left="0" right="0" top="0.25" bottom="0.25" header="0.17" footer="0.21"/>
  <pageSetup scale="6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'JE - TUF USE ONLY'!$A$32:$A$33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workbookViewId="0"/>
  </sheetViews>
  <sheetFormatPr defaultRowHeight="12.75" x14ac:dyDescent="0.2"/>
  <cols>
    <col min="1" max="1" width="10.5703125" style="69" customWidth="1"/>
    <col min="2" max="2" width="8.85546875" style="68" bestFit="1" customWidth="1"/>
    <col min="3" max="3" width="2.140625" style="69" bestFit="1" customWidth="1"/>
    <col min="4" max="4" width="13.28515625" style="70" bestFit="1" customWidth="1"/>
    <col min="5" max="5" width="24" style="69" bestFit="1" customWidth="1"/>
    <col min="6" max="6" width="62.85546875" style="69" bestFit="1" customWidth="1"/>
    <col min="7" max="7" width="5.85546875" style="71" bestFit="1" customWidth="1"/>
    <col min="9" max="9" width="10.5703125" style="31" bestFit="1" customWidth="1"/>
    <col min="10" max="10" width="12.5703125" style="31" customWidth="1"/>
    <col min="11" max="11" width="25.28515625" style="31" bestFit="1" customWidth="1"/>
    <col min="12" max="12" width="37" bestFit="1" customWidth="1"/>
  </cols>
  <sheetData>
    <row r="1" spans="1:12" x14ac:dyDescent="0.2">
      <c r="A1" s="73">
        <f>+'NG Form'!B17</f>
        <v>0</v>
      </c>
      <c r="B1" s="74" t="str">
        <f>+'NG Form'!C17</f>
        <v/>
      </c>
      <c r="C1" s="72" t="str">
        <f>+'NG Form'!D17</f>
        <v/>
      </c>
      <c r="D1" s="75">
        <f>+'NG Form'!E17</f>
        <v>0</v>
      </c>
      <c r="E1" s="72" t="str">
        <f>+'NG Form'!F17</f>
        <v>Credit Card Cash Receipts</v>
      </c>
      <c r="F1" s="72" t="str">
        <f>MID(L1,1,60)</f>
        <v>0 - 0</v>
      </c>
      <c r="G1" s="76" t="str">
        <f>+'NG Form'!H17</f>
        <v/>
      </c>
      <c r="I1" s="31">
        <f>+'NG Form'!G17</f>
        <v>0</v>
      </c>
      <c r="J1" s="31" t="s">
        <v>31</v>
      </c>
      <c r="K1" s="31">
        <f>+'NG Form'!$E$13</f>
        <v>0</v>
      </c>
      <c r="L1" t="str">
        <f>CONCATENATE(I1,J1,K1)</f>
        <v>0 - 0</v>
      </c>
    </row>
    <row r="2" spans="1:12" x14ac:dyDescent="0.2">
      <c r="A2" s="73" t="str">
        <f>+'NG Form'!B18</f>
        <v/>
      </c>
      <c r="B2" s="74" t="str">
        <f>+'NG Form'!C18</f>
        <v/>
      </c>
      <c r="C2" s="72" t="str">
        <f>+'NG Form'!D18</f>
        <v/>
      </c>
      <c r="D2" s="75">
        <f>+'NG Form'!E18</f>
        <v>0</v>
      </c>
      <c r="E2" s="72" t="str">
        <f>+'NG Form'!F18</f>
        <v>Credit Card Cash Receipts</v>
      </c>
      <c r="F2" s="72" t="str">
        <f t="shared" ref="F2:F25" si="0">MID(L2,1,60)</f>
        <v>0 - 0</v>
      </c>
      <c r="G2" s="76" t="str">
        <f>+'NG Form'!H18</f>
        <v/>
      </c>
      <c r="I2" s="31">
        <f>+'NG Form'!G18</f>
        <v>0</v>
      </c>
      <c r="J2" s="31" t="s">
        <v>31</v>
      </c>
      <c r="K2" s="31">
        <f>+'NG Form'!$E$13</f>
        <v>0</v>
      </c>
      <c r="L2" t="str">
        <f t="shared" ref="L2:L25" si="1">CONCATENATE(I2,J2,K2)</f>
        <v>0 - 0</v>
      </c>
    </row>
    <row r="3" spans="1:12" x14ac:dyDescent="0.2">
      <c r="A3" s="73" t="str">
        <f>+'NG Form'!B19</f>
        <v/>
      </c>
      <c r="B3" s="74" t="str">
        <f>+'NG Form'!C19</f>
        <v/>
      </c>
      <c r="C3" s="72" t="str">
        <f>+'NG Form'!D19</f>
        <v/>
      </c>
      <c r="D3" s="75">
        <f>+'NG Form'!E19</f>
        <v>0</v>
      </c>
      <c r="E3" s="72" t="str">
        <f>+'NG Form'!F19</f>
        <v>Credit Card Cash Receipts</v>
      </c>
      <c r="F3" s="72" t="str">
        <f t="shared" si="0"/>
        <v>0 - 0</v>
      </c>
      <c r="G3" s="76" t="str">
        <f>+'NG Form'!H19</f>
        <v/>
      </c>
      <c r="I3" s="31">
        <f>+'NG Form'!G19</f>
        <v>0</v>
      </c>
      <c r="J3" s="31" t="s">
        <v>31</v>
      </c>
      <c r="K3" s="31">
        <f>+'NG Form'!$E$13</f>
        <v>0</v>
      </c>
      <c r="L3" t="str">
        <f t="shared" si="1"/>
        <v>0 - 0</v>
      </c>
    </row>
    <row r="4" spans="1:12" x14ac:dyDescent="0.2">
      <c r="A4" s="73" t="str">
        <f>+'NG Form'!B20</f>
        <v/>
      </c>
      <c r="B4" s="74" t="str">
        <f>+'NG Form'!C20</f>
        <v/>
      </c>
      <c r="C4" s="72" t="str">
        <f>+'NG Form'!D20</f>
        <v/>
      </c>
      <c r="D4" s="75">
        <f>+'NG Form'!E20</f>
        <v>0</v>
      </c>
      <c r="E4" s="72" t="str">
        <f>+'NG Form'!F20</f>
        <v>Credit Card Cash Receipts</v>
      </c>
      <c r="F4" s="72" t="str">
        <f t="shared" si="0"/>
        <v>0 - 0</v>
      </c>
      <c r="G4" s="76" t="str">
        <f>+'NG Form'!H20</f>
        <v/>
      </c>
      <c r="I4" s="31">
        <f>+'NG Form'!G20</f>
        <v>0</v>
      </c>
      <c r="J4" s="31" t="s">
        <v>31</v>
      </c>
      <c r="K4" s="31">
        <f>+'NG Form'!$E$13</f>
        <v>0</v>
      </c>
      <c r="L4" t="str">
        <f t="shared" si="1"/>
        <v>0 - 0</v>
      </c>
    </row>
    <row r="5" spans="1:12" x14ac:dyDescent="0.2">
      <c r="A5" s="73" t="str">
        <f>+'NG Form'!B21</f>
        <v/>
      </c>
      <c r="B5" s="74" t="str">
        <f>+'NG Form'!C21</f>
        <v/>
      </c>
      <c r="C5" s="72" t="str">
        <f>+'NG Form'!D21</f>
        <v/>
      </c>
      <c r="D5" s="75">
        <f>+'NG Form'!E21</f>
        <v>0</v>
      </c>
      <c r="E5" s="72" t="str">
        <f>+'NG Form'!F21</f>
        <v>Credit Card Cash Receipts</v>
      </c>
      <c r="F5" s="72" t="str">
        <f t="shared" si="0"/>
        <v>0 - 0</v>
      </c>
      <c r="G5" s="76" t="str">
        <f>+'NG Form'!H21</f>
        <v/>
      </c>
      <c r="I5" s="31">
        <f>+'NG Form'!G21</f>
        <v>0</v>
      </c>
      <c r="J5" s="31" t="s">
        <v>31</v>
      </c>
      <c r="K5" s="31">
        <f>+'NG Form'!$E$13</f>
        <v>0</v>
      </c>
      <c r="L5" t="str">
        <f t="shared" si="1"/>
        <v>0 - 0</v>
      </c>
    </row>
    <row r="6" spans="1:12" x14ac:dyDescent="0.2">
      <c r="A6" s="73" t="str">
        <f>+'NG Form'!B22</f>
        <v/>
      </c>
      <c r="B6" s="74" t="str">
        <f>+'NG Form'!C22</f>
        <v/>
      </c>
      <c r="C6" s="72" t="str">
        <f>+'NG Form'!D22</f>
        <v/>
      </c>
      <c r="D6" s="75">
        <f>+'NG Form'!E22</f>
        <v>0</v>
      </c>
      <c r="E6" s="72" t="str">
        <f>+'NG Form'!F22</f>
        <v>Credit Card Cash Receipts</v>
      </c>
      <c r="F6" s="72" t="str">
        <f t="shared" si="0"/>
        <v>0 - 0</v>
      </c>
      <c r="G6" s="76" t="str">
        <f>+'NG Form'!H22</f>
        <v/>
      </c>
      <c r="I6" s="31">
        <f>+'NG Form'!G22</f>
        <v>0</v>
      </c>
      <c r="J6" s="31" t="s">
        <v>31</v>
      </c>
      <c r="K6" s="31">
        <f>+'NG Form'!$E$13</f>
        <v>0</v>
      </c>
      <c r="L6" t="str">
        <f t="shared" si="1"/>
        <v>0 - 0</v>
      </c>
    </row>
    <row r="7" spans="1:12" x14ac:dyDescent="0.2">
      <c r="A7" s="73" t="str">
        <f>+'NG Form'!B23</f>
        <v/>
      </c>
      <c r="B7" s="74" t="str">
        <f>+'NG Form'!C23</f>
        <v/>
      </c>
      <c r="C7" s="72" t="str">
        <f>+'NG Form'!D23</f>
        <v/>
      </c>
      <c r="D7" s="75">
        <f>+'NG Form'!E23</f>
        <v>0</v>
      </c>
      <c r="E7" s="72" t="str">
        <f>+'NG Form'!F23</f>
        <v>Credit Card Cash Receipts</v>
      </c>
      <c r="F7" s="72" t="str">
        <f t="shared" si="0"/>
        <v>0 - 0</v>
      </c>
      <c r="G7" s="76" t="str">
        <f>+'NG Form'!H23</f>
        <v/>
      </c>
      <c r="I7" s="31">
        <f>+'NG Form'!G23</f>
        <v>0</v>
      </c>
      <c r="J7" s="31" t="s">
        <v>31</v>
      </c>
      <c r="K7" s="31">
        <f>+'NG Form'!$E$13</f>
        <v>0</v>
      </c>
      <c r="L7" t="str">
        <f t="shared" si="1"/>
        <v>0 - 0</v>
      </c>
    </row>
    <row r="8" spans="1:12" x14ac:dyDescent="0.2">
      <c r="A8" s="73" t="str">
        <f>+'NG Form'!B24</f>
        <v/>
      </c>
      <c r="B8" s="74" t="str">
        <f>+'NG Form'!C24</f>
        <v/>
      </c>
      <c r="C8" s="72" t="str">
        <f>+'NG Form'!D24</f>
        <v/>
      </c>
      <c r="D8" s="75">
        <f>+'NG Form'!E24</f>
        <v>0</v>
      </c>
      <c r="E8" s="72" t="str">
        <f>+'NG Form'!F24</f>
        <v>Credit Card Cash Receipts</v>
      </c>
      <c r="F8" s="72" t="str">
        <f t="shared" si="0"/>
        <v>0 - 0</v>
      </c>
      <c r="G8" s="76" t="str">
        <f>+'NG Form'!H24</f>
        <v/>
      </c>
      <c r="I8" s="31">
        <f>+'NG Form'!G24</f>
        <v>0</v>
      </c>
      <c r="J8" s="31" t="s">
        <v>31</v>
      </c>
      <c r="K8" s="31">
        <f>+'NG Form'!$E$13</f>
        <v>0</v>
      </c>
      <c r="L8" t="str">
        <f t="shared" si="1"/>
        <v>0 - 0</v>
      </c>
    </row>
    <row r="9" spans="1:12" x14ac:dyDescent="0.2">
      <c r="A9" s="73" t="str">
        <f>+'NG Form'!B25</f>
        <v/>
      </c>
      <c r="B9" s="74" t="str">
        <f>+'NG Form'!C25</f>
        <v/>
      </c>
      <c r="C9" s="72" t="str">
        <f>+'NG Form'!D25</f>
        <v/>
      </c>
      <c r="D9" s="75">
        <f>+'NG Form'!E25</f>
        <v>0</v>
      </c>
      <c r="E9" s="72" t="str">
        <f>+'NG Form'!F25</f>
        <v>Credit Card Cash Receipts</v>
      </c>
      <c r="F9" s="72" t="str">
        <f t="shared" si="0"/>
        <v>0 - 0</v>
      </c>
      <c r="G9" s="76" t="str">
        <f>+'NG Form'!H25</f>
        <v/>
      </c>
      <c r="I9" s="31">
        <f>+'NG Form'!G25</f>
        <v>0</v>
      </c>
      <c r="J9" s="31" t="s">
        <v>31</v>
      </c>
      <c r="K9" s="31">
        <f>+'NG Form'!$E$13</f>
        <v>0</v>
      </c>
      <c r="L9" t="str">
        <f t="shared" si="1"/>
        <v>0 - 0</v>
      </c>
    </row>
    <row r="10" spans="1:12" x14ac:dyDescent="0.2">
      <c r="A10" s="73" t="str">
        <f>+'NG Form'!B26</f>
        <v/>
      </c>
      <c r="B10" s="74" t="str">
        <f>+'NG Form'!C26</f>
        <v/>
      </c>
      <c r="C10" s="72" t="str">
        <f>+'NG Form'!D26</f>
        <v/>
      </c>
      <c r="D10" s="75">
        <f>+'NG Form'!E26</f>
        <v>0</v>
      </c>
      <c r="E10" s="72" t="str">
        <f>+'NG Form'!F26</f>
        <v>Credit Card Cash Receipts</v>
      </c>
      <c r="F10" s="72" t="str">
        <f t="shared" si="0"/>
        <v>0 - 0</v>
      </c>
      <c r="G10" s="76" t="str">
        <f>+'NG Form'!H26</f>
        <v/>
      </c>
      <c r="I10" s="31">
        <f>+'NG Form'!G26</f>
        <v>0</v>
      </c>
      <c r="J10" s="31" t="s">
        <v>31</v>
      </c>
      <c r="K10" s="31">
        <f>+'NG Form'!$E$13</f>
        <v>0</v>
      </c>
      <c r="L10" t="str">
        <f t="shared" si="1"/>
        <v>0 - 0</v>
      </c>
    </row>
    <row r="11" spans="1:12" x14ac:dyDescent="0.2">
      <c r="A11" s="73" t="str">
        <f>+'NG Form'!B27</f>
        <v/>
      </c>
      <c r="B11" s="74" t="str">
        <f>+'NG Form'!C27</f>
        <v/>
      </c>
      <c r="C11" s="72" t="str">
        <f>+'NG Form'!D27</f>
        <v/>
      </c>
      <c r="D11" s="75">
        <f>+'NG Form'!E27</f>
        <v>0</v>
      </c>
      <c r="E11" s="72" t="str">
        <f>+'NG Form'!F27</f>
        <v>Credit Card Cash Receipts</v>
      </c>
      <c r="F11" s="72" t="str">
        <f t="shared" si="0"/>
        <v>0 - 0</v>
      </c>
      <c r="G11" s="76" t="str">
        <f>+'NG Form'!H27</f>
        <v/>
      </c>
      <c r="I11" s="31">
        <f>+'NG Form'!G27</f>
        <v>0</v>
      </c>
      <c r="J11" s="31" t="s">
        <v>31</v>
      </c>
      <c r="K11" s="31">
        <f>+'NG Form'!$E$13</f>
        <v>0</v>
      </c>
      <c r="L11" t="str">
        <f t="shared" si="1"/>
        <v>0 - 0</v>
      </c>
    </row>
    <row r="12" spans="1:12" x14ac:dyDescent="0.2">
      <c r="A12" s="73" t="str">
        <f>+'NG Form'!B28</f>
        <v/>
      </c>
      <c r="B12" s="74" t="str">
        <f>+'NG Form'!C28</f>
        <v/>
      </c>
      <c r="C12" s="72" t="str">
        <f>+'NG Form'!D28</f>
        <v/>
      </c>
      <c r="D12" s="75">
        <f>+'NG Form'!E28</f>
        <v>0</v>
      </c>
      <c r="E12" s="72" t="str">
        <f>+'NG Form'!F28</f>
        <v>Credit Card Cash Receipts</v>
      </c>
      <c r="F12" s="72" t="str">
        <f t="shared" si="0"/>
        <v>0 - 0</v>
      </c>
      <c r="G12" s="76" t="str">
        <f>+'NG Form'!H28</f>
        <v/>
      </c>
      <c r="I12" s="31">
        <f>+'NG Form'!G28</f>
        <v>0</v>
      </c>
      <c r="J12" s="31" t="s">
        <v>31</v>
      </c>
      <c r="K12" s="31">
        <f>+'NG Form'!$E$13</f>
        <v>0</v>
      </c>
      <c r="L12" t="str">
        <f t="shared" si="1"/>
        <v>0 - 0</v>
      </c>
    </row>
    <row r="13" spans="1:12" x14ac:dyDescent="0.2">
      <c r="A13" s="73" t="str">
        <f>+'NG Form'!B29</f>
        <v/>
      </c>
      <c r="B13" s="74" t="str">
        <f>+'NG Form'!C29</f>
        <v/>
      </c>
      <c r="C13" s="72" t="str">
        <f>+'NG Form'!D29</f>
        <v/>
      </c>
      <c r="D13" s="75">
        <f>+'NG Form'!E29</f>
        <v>0</v>
      </c>
      <c r="E13" s="72" t="str">
        <f>+'NG Form'!F29</f>
        <v>Credit Card Cash Receipts</v>
      </c>
      <c r="F13" s="72" t="str">
        <f t="shared" si="0"/>
        <v>0 - 0</v>
      </c>
      <c r="G13" s="76" t="str">
        <f>+'NG Form'!H29</f>
        <v/>
      </c>
      <c r="I13" s="31">
        <f>+'NG Form'!G29</f>
        <v>0</v>
      </c>
      <c r="J13" s="31" t="s">
        <v>31</v>
      </c>
      <c r="K13" s="31">
        <f>+'NG Form'!$E$13</f>
        <v>0</v>
      </c>
      <c r="L13" t="str">
        <f t="shared" si="1"/>
        <v>0 - 0</v>
      </c>
    </row>
    <row r="14" spans="1:12" x14ac:dyDescent="0.2">
      <c r="A14" s="73" t="str">
        <f>+'NG Form'!B30</f>
        <v/>
      </c>
      <c r="B14" s="74" t="str">
        <f>+'NG Form'!C30</f>
        <v/>
      </c>
      <c r="C14" s="72" t="str">
        <f>+'NG Form'!D30</f>
        <v/>
      </c>
      <c r="D14" s="75">
        <f>+'NG Form'!E30</f>
        <v>0</v>
      </c>
      <c r="E14" s="72" t="str">
        <f>+'NG Form'!F30</f>
        <v>Credit Card Cash Receipts</v>
      </c>
      <c r="F14" s="72" t="str">
        <f t="shared" si="0"/>
        <v>0 - 0</v>
      </c>
      <c r="G14" s="76" t="str">
        <f>+'NG Form'!H30</f>
        <v/>
      </c>
      <c r="I14" s="31">
        <f>+'NG Form'!G30</f>
        <v>0</v>
      </c>
      <c r="J14" s="31" t="s">
        <v>31</v>
      </c>
      <c r="K14" s="31">
        <f>+'NG Form'!$E$13</f>
        <v>0</v>
      </c>
      <c r="L14" t="str">
        <f t="shared" si="1"/>
        <v>0 - 0</v>
      </c>
    </row>
    <row r="15" spans="1:12" x14ac:dyDescent="0.2">
      <c r="A15" s="73" t="str">
        <f>+'NG Form'!B31</f>
        <v/>
      </c>
      <c r="B15" s="74" t="str">
        <f>+'NG Form'!C31</f>
        <v/>
      </c>
      <c r="C15" s="72" t="str">
        <f>+'NG Form'!D31</f>
        <v/>
      </c>
      <c r="D15" s="75">
        <f>+'NG Form'!E31</f>
        <v>0</v>
      </c>
      <c r="E15" s="72" t="str">
        <f>+'NG Form'!F31</f>
        <v>Credit Card Cash Receipts</v>
      </c>
      <c r="F15" s="72" t="str">
        <f t="shared" si="0"/>
        <v>0 - 0</v>
      </c>
      <c r="G15" s="76" t="str">
        <f>+'NG Form'!H31</f>
        <v/>
      </c>
      <c r="I15" s="31">
        <f>+'NG Form'!G31</f>
        <v>0</v>
      </c>
      <c r="J15" s="31" t="s">
        <v>31</v>
      </c>
      <c r="K15" s="31">
        <f>+'NG Form'!$E$13</f>
        <v>0</v>
      </c>
      <c r="L15" t="str">
        <f t="shared" si="1"/>
        <v>0 - 0</v>
      </c>
    </row>
    <row r="16" spans="1:12" x14ac:dyDescent="0.2">
      <c r="A16" s="73" t="str">
        <f>+'NG Form'!B32</f>
        <v/>
      </c>
      <c r="B16" s="74" t="str">
        <f>+'NG Form'!C32</f>
        <v/>
      </c>
      <c r="C16" s="72" t="str">
        <f>+'NG Form'!D32</f>
        <v/>
      </c>
      <c r="D16" s="75">
        <f>+'NG Form'!E32</f>
        <v>0</v>
      </c>
      <c r="E16" s="72" t="str">
        <f>+'NG Form'!F32</f>
        <v>Credit Card Cash Receipts</v>
      </c>
      <c r="F16" s="72" t="str">
        <f t="shared" si="0"/>
        <v>0 - 0</v>
      </c>
      <c r="G16" s="76" t="str">
        <f>+'NG Form'!H32</f>
        <v/>
      </c>
      <c r="I16" s="31">
        <f>+'NG Form'!G32</f>
        <v>0</v>
      </c>
      <c r="J16" s="31" t="s">
        <v>31</v>
      </c>
      <c r="K16" s="31">
        <f>+'NG Form'!$E$13</f>
        <v>0</v>
      </c>
      <c r="L16" t="str">
        <f t="shared" si="1"/>
        <v>0 - 0</v>
      </c>
    </row>
    <row r="17" spans="1:12" x14ac:dyDescent="0.2">
      <c r="A17" s="73" t="str">
        <f>+'NG Form'!B33</f>
        <v/>
      </c>
      <c r="B17" s="74" t="str">
        <f>+'NG Form'!C33</f>
        <v/>
      </c>
      <c r="C17" s="72" t="str">
        <f>+'NG Form'!D33</f>
        <v/>
      </c>
      <c r="D17" s="75">
        <f>+'NG Form'!E33</f>
        <v>0</v>
      </c>
      <c r="E17" s="72" t="str">
        <f>+'NG Form'!F33</f>
        <v>Credit Card Cash Receipts</v>
      </c>
      <c r="F17" s="72" t="str">
        <f t="shared" si="0"/>
        <v>0 - 0</v>
      </c>
      <c r="G17" s="76" t="str">
        <f>+'NG Form'!H33</f>
        <v/>
      </c>
      <c r="I17" s="31">
        <f>+'NG Form'!G33</f>
        <v>0</v>
      </c>
      <c r="J17" s="31" t="s">
        <v>31</v>
      </c>
      <c r="K17" s="31">
        <f>+'NG Form'!$E$13</f>
        <v>0</v>
      </c>
      <c r="L17" t="str">
        <f t="shared" si="1"/>
        <v>0 - 0</v>
      </c>
    </row>
    <row r="18" spans="1:12" x14ac:dyDescent="0.2">
      <c r="A18" s="73" t="str">
        <f>+'NG Form'!B34</f>
        <v/>
      </c>
      <c r="B18" s="74" t="str">
        <f>+'NG Form'!C34</f>
        <v/>
      </c>
      <c r="C18" s="72" t="str">
        <f>+'NG Form'!D34</f>
        <v/>
      </c>
      <c r="D18" s="75">
        <f>+'NG Form'!E34</f>
        <v>0</v>
      </c>
      <c r="E18" s="72" t="str">
        <f>+'NG Form'!F34</f>
        <v>Credit Card Cash Receipts</v>
      </c>
      <c r="F18" s="72" t="str">
        <f t="shared" si="0"/>
        <v>0 - 0</v>
      </c>
      <c r="G18" s="76" t="str">
        <f>+'NG Form'!H34</f>
        <v/>
      </c>
      <c r="I18" s="31">
        <f>+'NG Form'!G34</f>
        <v>0</v>
      </c>
      <c r="J18" s="31" t="s">
        <v>31</v>
      </c>
      <c r="K18" s="31">
        <f>+'NG Form'!$E$13</f>
        <v>0</v>
      </c>
      <c r="L18" t="str">
        <f t="shared" si="1"/>
        <v>0 - 0</v>
      </c>
    </row>
    <row r="19" spans="1:12" x14ac:dyDescent="0.2">
      <c r="A19" s="73" t="str">
        <f>+'NG Form'!B35</f>
        <v/>
      </c>
      <c r="B19" s="74" t="str">
        <f>+'NG Form'!C35</f>
        <v/>
      </c>
      <c r="C19" s="72" t="str">
        <f>+'NG Form'!D35</f>
        <v/>
      </c>
      <c r="D19" s="75">
        <f>+'NG Form'!E35</f>
        <v>0</v>
      </c>
      <c r="E19" s="72" t="str">
        <f>+'NG Form'!F35</f>
        <v>Credit Card Cash Receipts</v>
      </c>
      <c r="F19" s="72" t="str">
        <f t="shared" si="0"/>
        <v>0 - 0</v>
      </c>
      <c r="G19" s="76" t="str">
        <f>+'NG Form'!H35</f>
        <v/>
      </c>
      <c r="I19" s="31">
        <f>+'NG Form'!G35</f>
        <v>0</v>
      </c>
      <c r="J19" s="31" t="s">
        <v>31</v>
      </c>
      <c r="K19" s="31">
        <f>+'NG Form'!$E$13</f>
        <v>0</v>
      </c>
      <c r="L19" t="str">
        <f t="shared" si="1"/>
        <v>0 - 0</v>
      </c>
    </row>
    <row r="20" spans="1:12" x14ac:dyDescent="0.2">
      <c r="A20" s="73" t="str">
        <f>+'NG Form'!B36</f>
        <v/>
      </c>
      <c r="B20" s="74" t="str">
        <f>+'NG Form'!C36</f>
        <v/>
      </c>
      <c r="C20" s="72" t="str">
        <f>+'NG Form'!D36</f>
        <v/>
      </c>
      <c r="D20" s="75">
        <f>+'NG Form'!E36</f>
        <v>0</v>
      </c>
      <c r="E20" s="72" t="str">
        <f>+'NG Form'!F36</f>
        <v>Credit Card Cash Receipts</v>
      </c>
      <c r="F20" s="72" t="str">
        <f t="shared" si="0"/>
        <v>0 - 0</v>
      </c>
      <c r="G20" s="76" t="str">
        <f>+'NG Form'!H36</f>
        <v/>
      </c>
      <c r="I20" s="31">
        <f>+'NG Form'!G36</f>
        <v>0</v>
      </c>
      <c r="J20" s="31" t="s">
        <v>31</v>
      </c>
      <c r="K20" s="31">
        <f>+'NG Form'!$E$13</f>
        <v>0</v>
      </c>
      <c r="L20" t="str">
        <f t="shared" si="1"/>
        <v>0 - 0</v>
      </c>
    </row>
    <row r="21" spans="1:12" x14ac:dyDescent="0.2">
      <c r="A21" s="73" t="str">
        <f>+'NG Form'!B37</f>
        <v/>
      </c>
      <c r="B21" s="74" t="str">
        <f>+'NG Form'!C37</f>
        <v/>
      </c>
      <c r="C21" s="72" t="str">
        <f>+'NG Form'!D37</f>
        <v/>
      </c>
      <c r="D21" s="75">
        <f>+'NG Form'!E37</f>
        <v>0</v>
      </c>
      <c r="E21" s="72" t="str">
        <f>+'NG Form'!F37</f>
        <v>Credit Card Cash Receipts</v>
      </c>
      <c r="F21" s="72" t="str">
        <f t="shared" si="0"/>
        <v>0 - 0</v>
      </c>
      <c r="G21" s="76" t="str">
        <f>+'NG Form'!H37</f>
        <v/>
      </c>
      <c r="I21" s="31">
        <f>+'NG Form'!G37</f>
        <v>0</v>
      </c>
      <c r="J21" s="31" t="s">
        <v>31</v>
      </c>
      <c r="K21" s="31">
        <f>+'NG Form'!$E$13</f>
        <v>0</v>
      </c>
      <c r="L21" t="str">
        <f t="shared" si="1"/>
        <v>0 - 0</v>
      </c>
    </row>
    <row r="22" spans="1:12" x14ac:dyDescent="0.2">
      <c r="A22" s="73" t="str">
        <f>+'NG Form'!B38</f>
        <v/>
      </c>
      <c r="B22" s="74" t="str">
        <f>+'NG Form'!C38</f>
        <v/>
      </c>
      <c r="C22" s="72" t="str">
        <f>+'NG Form'!D38</f>
        <v/>
      </c>
      <c r="D22" s="75">
        <f>+'NG Form'!E38</f>
        <v>0</v>
      </c>
      <c r="E22" s="72" t="str">
        <f>+'NG Form'!F38</f>
        <v>Credit Card Cash Receipts</v>
      </c>
      <c r="F22" s="72" t="str">
        <f t="shared" si="0"/>
        <v>0 - 0</v>
      </c>
      <c r="G22" s="76" t="str">
        <f>+'NG Form'!H38</f>
        <v/>
      </c>
      <c r="I22" s="31">
        <f>+'NG Form'!G38</f>
        <v>0</v>
      </c>
      <c r="J22" s="31" t="s">
        <v>31</v>
      </c>
      <c r="K22" s="31">
        <f>+'NG Form'!$E$13</f>
        <v>0</v>
      </c>
      <c r="L22" t="str">
        <f t="shared" si="1"/>
        <v>0 - 0</v>
      </c>
    </row>
    <row r="23" spans="1:12" x14ac:dyDescent="0.2">
      <c r="A23" s="73" t="str">
        <f>+'NG Form'!B39</f>
        <v/>
      </c>
      <c r="B23" s="74" t="str">
        <f>+'NG Form'!C39</f>
        <v/>
      </c>
      <c r="C23" s="72" t="str">
        <f>+'NG Form'!D39</f>
        <v/>
      </c>
      <c r="D23" s="75">
        <f>+'NG Form'!E39</f>
        <v>0</v>
      </c>
      <c r="E23" s="72" t="str">
        <f>+'NG Form'!F39</f>
        <v>Credit Card Cash Receipts</v>
      </c>
      <c r="F23" s="72" t="str">
        <f t="shared" si="0"/>
        <v>0 - 0</v>
      </c>
      <c r="G23" s="76" t="str">
        <f>+'NG Form'!H39</f>
        <v/>
      </c>
      <c r="I23" s="31">
        <f>+'NG Form'!G39</f>
        <v>0</v>
      </c>
      <c r="J23" s="31" t="s">
        <v>31</v>
      </c>
      <c r="K23" s="31">
        <f>+'NG Form'!$E$13</f>
        <v>0</v>
      </c>
      <c r="L23" t="str">
        <f t="shared" si="1"/>
        <v>0 - 0</v>
      </c>
    </row>
    <row r="24" spans="1:12" x14ac:dyDescent="0.2">
      <c r="A24" s="73" t="str">
        <f>+'NG Form'!B40</f>
        <v/>
      </c>
      <c r="B24" s="74" t="str">
        <f>+'NG Form'!C40</f>
        <v/>
      </c>
      <c r="C24" s="72" t="str">
        <f>+'NG Form'!D40</f>
        <v/>
      </c>
      <c r="D24" s="75">
        <f>+'NG Form'!E40</f>
        <v>0</v>
      </c>
      <c r="E24" s="72" t="str">
        <f>+'NG Form'!F40</f>
        <v>Credit Card Cash Receipts</v>
      </c>
      <c r="F24" s="72" t="str">
        <f t="shared" si="0"/>
        <v>0 - 0</v>
      </c>
      <c r="G24" s="76" t="str">
        <f>+'NG Form'!H40</f>
        <v/>
      </c>
      <c r="I24" s="31">
        <f>+'NG Form'!G40</f>
        <v>0</v>
      </c>
      <c r="J24" s="31" t="s">
        <v>31</v>
      </c>
      <c r="K24" s="31">
        <f>+'NG Form'!$E$13</f>
        <v>0</v>
      </c>
      <c r="L24" t="str">
        <f t="shared" si="1"/>
        <v>0 - 0</v>
      </c>
    </row>
    <row r="25" spans="1:12" x14ac:dyDescent="0.2">
      <c r="A25" s="73" t="str">
        <f>+'NG Form'!B41</f>
        <v/>
      </c>
      <c r="B25" s="74" t="str">
        <f>+'NG Form'!C41</f>
        <v/>
      </c>
      <c r="C25" s="72" t="str">
        <f>+'NG Form'!D41</f>
        <v/>
      </c>
      <c r="D25" s="75">
        <f>+'NG Form'!E41</f>
        <v>0</v>
      </c>
      <c r="E25" s="72" t="str">
        <f>+'NG Form'!F41</f>
        <v>Credit Card Cash Receipts</v>
      </c>
      <c r="F25" s="72" t="str">
        <f t="shared" si="0"/>
        <v>0 - 0</v>
      </c>
      <c r="G25" s="76" t="str">
        <f>+'NG Form'!H41</f>
        <v/>
      </c>
      <c r="I25" s="31">
        <f>+'NG Form'!G41</f>
        <v>0</v>
      </c>
      <c r="J25" s="31" t="s">
        <v>31</v>
      </c>
      <c r="K25" s="31">
        <f>+'NG Form'!$E$13</f>
        <v>0</v>
      </c>
      <c r="L25" t="str">
        <f t="shared" si="1"/>
        <v>0 - 0</v>
      </c>
    </row>
    <row r="32" spans="1:12" x14ac:dyDescent="0.2">
      <c r="A32" s="69" t="s">
        <v>36</v>
      </c>
    </row>
    <row r="33" spans="1:1" x14ac:dyDescent="0.2">
      <c r="A33" s="69" t="s">
        <v>37</v>
      </c>
    </row>
  </sheetData>
  <sheetProtection algorithmName="SHA-512" hashValue="7xoDpKPL11U5NTFuyon+lO5VdXh76TRP/6hntt/mjk5QYgsT9xQLsUEcQn6UXlyeAutcWIeaEsY1NhC0RN2kxg==" saltValue="Yhx4cB1fpk8AUZDk6O0JT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NG Form</vt:lpstr>
      <vt:lpstr>JE - TUF USE ONLY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bsires</dc:creator>
  <cp:lastModifiedBy>Mease, John</cp:lastModifiedBy>
  <cp:lastPrinted>2019-10-08T18:22:33Z</cp:lastPrinted>
  <dcterms:created xsi:type="dcterms:W3CDTF">2008-10-10T12:30:57Z</dcterms:created>
  <dcterms:modified xsi:type="dcterms:W3CDTF">2019-10-31T15:01:51Z</dcterms:modified>
</cp:coreProperties>
</file>