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8_{23D49C31-9553-45DD-B228-386B0373CC1E}" xr6:coauthVersionLast="47" xr6:coauthVersionMax="47" xr10:uidLastSave="{00000000-0000-0000-0000-000000000000}"/>
  <bookViews>
    <workbookView xWindow="-110" yWindow="-110" windowWidth="19420" windowHeight="10420" xr2:uid="{F2369CE0-054C-459A-B138-6D8991D5B64B}"/>
  </bookViews>
  <sheets>
    <sheet name="Mid-Atlantic" sheetId="6" r:id="rId1"/>
    <sheet name="Johnson &amp; Towers" sheetId="2" r:id="rId2"/>
    <sheet name="Tim's Automotiv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6" l="1"/>
  <c r="G48" i="6"/>
  <c r="N47" i="6"/>
  <c r="G47" i="6"/>
  <c r="N46" i="6"/>
  <c r="G46" i="6"/>
  <c r="N45" i="6"/>
  <c r="G45" i="6"/>
  <c r="N44" i="6"/>
  <c r="G44" i="6"/>
  <c r="N43" i="6"/>
  <c r="G43" i="6"/>
  <c r="N42" i="6"/>
  <c r="G42" i="6"/>
  <c r="N41" i="6"/>
  <c r="G41" i="6"/>
  <c r="N40" i="6"/>
  <c r="G40" i="6"/>
  <c r="N39" i="6"/>
  <c r="G39" i="6"/>
  <c r="N38" i="6"/>
  <c r="G38" i="6"/>
  <c r="N37" i="6"/>
  <c r="N49" i="6" s="1"/>
  <c r="G37" i="6"/>
  <c r="M33" i="6"/>
  <c r="F33" i="6"/>
  <c r="M32" i="6"/>
  <c r="F32" i="6"/>
  <c r="F34" i="6" s="1"/>
  <c r="E50" i="6" s="1"/>
  <c r="N21" i="6"/>
  <c r="G21" i="6"/>
  <c r="N20" i="6"/>
  <c r="G20" i="6"/>
  <c r="N19" i="6"/>
  <c r="G19" i="6"/>
  <c r="N18" i="6"/>
  <c r="G18" i="6"/>
  <c r="N17" i="6"/>
  <c r="G17" i="6"/>
  <c r="N16" i="6"/>
  <c r="G16" i="6"/>
  <c r="N15" i="6"/>
  <c r="G15" i="6"/>
  <c r="N14" i="6"/>
  <c r="G14" i="6"/>
  <c r="N13" i="6"/>
  <c r="G13" i="6"/>
  <c r="N12" i="6"/>
  <c r="G12" i="6"/>
  <c r="N11" i="6"/>
  <c r="G11" i="6"/>
  <c r="N10" i="6"/>
  <c r="G10" i="6"/>
  <c r="M6" i="6"/>
  <c r="M7" i="6" s="1"/>
  <c r="F6" i="6"/>
  <c r="M5" i="6"/>
  <c r="F5" i="6"/>
  <c r="N48" i="3"/>
  <c r="G48" i="3"/>
  <c r="N47" i="3"/>
  <c r="G47" i="3"/>
  <c r="N46" i="3"/>
  <c r="G46" i="3"/>
  <c r="N45" i="3"/>
  <c r="G45" i="3"/>
  <c r="N44" i="3"/>
  <c r="G44" i="3"/>
  <c r="N43" i="3"/>
  <c r="G43" i="3"/>
  <c r="N42" i="3"/>
  <c r="G42" i="3"/>
  <c r="N41" i="3"/>
  <c r="G41" i="3"/>
  <c r="N40" i="3"/>
  <c r="G40" i="3"/>
  <c r="N39" i="3"/>
  <c r="G39" i="3"/>
  <c r="N38" i="3"/>
  <c r="G38" i="3"/>
  <c r="N37" i="3"/>
  <c r="G37" i="3"/>
  <c r="M33" i="3"/>
  <c r="M34" i="3" s="1"/>
  <c r="F33" i="3"/>
  <c r="M32" i="3"/>
  <c r="F32" i="3"/>
  <c r="F34" i="3" s="1"/>
  <c r="N21" i="3"/>
  <c r="G21" i="3"/>
  <c r="N20" i="3"/>
  <c r="G20" i="3"/>
  <c r="N19" i="3"/>
  <c r="G19" i="3"/>
  <c r="N18" i="3"/>
  <c r="G18" i="3"/>
  <c r="N17" i="3"/>
  <c r="G17" i="3"/>
  <c r="N16" i="3"/>
  <c r="G16" i="3"/>
  <c r="N15" i="3"/>
  <c r="G15" i="3"/>
  <c r="N14" i="3"/>
  <c r="G14" i="3"/>
  <c r="N13" i="3"/>
  <c r="G13" i="3"/>
  <c r="N12" i="3"/>
  <c r="G12" i="3"/>
  <c r="N11" i="3"/>
  <c r="G11" i="3"/>
  <c r="N10" i="3"/>
  <c r="G10" i="3"/>
  <c r="M6" i="3"/>
  <c r="M7" i="3" s="1"/>
  <c r="F6" i="3"/>
  <c r="F7" i="3" s="1"/>
  <c r="M5" i="3"/>
  <c r="F5" i="3"/>
  <c r="F32" i="2"/>
  <c r="M32" i="2"/>
  <c r="F33" i="2"/>
  <c r="F34" i="2" s="1"/>
  <c r="M33" i="2"/>
  <c r="G37" i="2"/>
  <c r="N37" i="2"/>
  <c r="G38" i="2"/>
  <c r="N38" i="2"/>
  <c r="G39" i="2"/>
  <c r="N39" i="2"/>
  <c r="G40" i="2"/>
  <c r="N40" i="2"/>
  <c r="G41" i="2"/>
  <c r="N41" i="2"/>
  <c r="G42" i="2"/>
  <c r="N42" i="2"/>
  <c r="G43" i="2"/>
  <c r="N43" i="2"/>
  <c r="G44" i="2"/>
  <c r="N44" i="2"/>
  <c r="G45" i="2"/>
  <c r="N45" i="2"/>
  <c r="G46" i="2"/>
  <c r="N46" i="2"/>
  <c r="G47" i="2"/>
  <c r="N47" i="2"/>
  <c r="G48" i="2"/>
  <c r="N48" i="2"/>
  <c r="N21" i="2"/>
  <c r="G21" i="2"/>
  <c r="N20" i="2"/>
  <c r="G20" i="2"/>
  <c r="N19" i="2"/>
  <c r="G19" i="2"/>
  <c r="N18" i="2"/>
  <c r="G18" i="2"/>
  <c r="N17" i="2"/>
  <c r="G17" i="2"/>
  <c r="N16" i="2"/>
  <c r="G16" i="2"/>
  <c r="N15" i="2"/>
  <c r="G15" i="2"/>
  <c r="N14" i="2"/>
  <c r="G14" i="2"/>
  <c r="N13" i="2"/>
  <c r="G13" i="2"/>
  <c r="N12" i="2"/>
  <c r="G12" i="2"/>
  <c r="N11" i="2"/>
  <c r="G11" i="2"/>
  <c r="N10" i="2"/>
  <c r="G10" i="2"/>
  <c r="M6" i="2"/>
  <c r="F6" i="2"/>
  <c r="M5" i="2"/>
  <c r="F5" i="2"/>
  <c r="F7" i="2" s="1"/>
  <c r="M34" i="6" l="1"/>
  <c r="L50" i="6" s="1"/>
  <c r="L51" i="6"/>
  <c r="G49" i="6"/>
  <c r="N22" i="6"/>
  <c r="L23" i="6" s="1"/>
  <c r="F7" i="6"/>
  <c r="G22" i="6"/>
  <c r="N49" i="3"/>
  <c r="L50" i="3" s="1"/>
  <c r="G49" i="3"/>
  <c r="E50" i="3" s="1"/>
  <c r="N22" i="3"/>
  <c r="L23" i="3" s="1"/>
  <c r="G22" i="3"/>
  <c r="E23" i="3" s="1"/>
  <c r="N49" i="2"/>
  <c r="G49" i="2"/>
  <c r="E50" i="2" s="1"/>
  <c r="M34" i="2"/>
  <c r="N22" i="2"/>
  <c r="G22" i="2"/>
  <c r="E23" i="2" s="1"/>
  <c r="M7" i="2"/>
  <c r="E23" i="6" l="1"/>
  <c r="L24" i="6" s="1"/>
  <c r="L56" i="6" s="1"/>
  <c r="L24" i="3"/>
  <c r="L51" i="3"/>
  <c r="L50" i="2"/>
  <c r="L51" i="2" s="1"/>
  <c r="L23" i="2"/>
  <c r="L24" i="2" s="1"/>
  <c r="L56" i="3" l="1"/>
  <c r="L56" i="2"/>
</calcChain>
</file>

<file path=xl/sharedStrings.xml><?xml version="1.0" encoding="utf-8"?>
<sst xmlns="http://schemas.openxmlformats.org/spreadsheetml/2006/main" count="429" uniqueCount="38">
  <si>
    <t>Contract Base Year</t>
  </si>
  <si>
    <t>FORD</t>
  </si>
  <si>
    <t>FREIGHTLINER</t>
  </si>
  <si>
    <t xml:space="preserve">Line </t>
  </si>
  <si>
    <t>Services</t>
  </si>
  <si>
    <t xml:space="preserve"> Rate per Hour</t>
  </si>
  <si>
    <t>Estimated Number of Hours  (Annually)</t>
  </si>
  <si>
    <t>Total (Hourly Rate x Est. Hours)</t>
  </si>
  <si>
    <t>Diagnostic &amp; Repair Services</t>
  </si>
  <si>
    <t>Mobile Maintenance Services</t>
  </si>
  <si>
    <t>Hourly Rate Total</t>
  </si>
  <si>
    <t xml:space="preserve">Flat Rate Services </t>
  </si>
  <si>
    <t xml:space="preserve"> Flat Rate Per Service</t>
  </si>
  <si>
    <t xml:space="preserve">Annual Estimated Service Calls </t>
  </si>
  <si>
    <t>Estimated Annual Cost     (Flat Rate per Service x Annual Estinated Service Calls)</t>
  </si>
  <si>
    <t>Preventative Maintenance Services (E350)</t>
  </si>
  <si>
    <t>Preventative Maintenance Services (E450)</t>
  </si>
  <si>
    <t>Washing Services (Exterior)</t>
  </si>
  <si>
    <t>Towing Services</t>
  </si>
  <si>
    <t>DOT Inspection</t>
  </si>
  <si>
    <t>Wheelchair Lift Inspection</t>
  </si>
  <si>
    <t>A/C Unit Inspection</t>
  </si>
  <si>
    <t>Fuel Disposal Fee</t>
  </si>
  <si>
    <t>Oil Disposal Fee</t>
  </si>
  <si>
    <t>Coolant Disposal Fee</t>
  </si>
  <si>
    <t>Tire Disposal Fee (per tire)</t>
  </si>
  <si>
    <t>Driver Srvices</t>
  </si>
  <si>
    <t>Flat Rate Annual Total</t>
  </si>
  <si>
    <t>Total Cost ( Sum of Lines 1-14)</t>
  </si>
  <si>
    <t>Total Annual Cost  (Ford + Freightliner)</t>
  </si>
  <si>
    <t xml:space="preserve">Additional Markups </t>
  </si>
  <si>
    <t>Shop Fee</t>
  </si>
  <si>
    <t>% of Labor Cost</t>
  </si>
  <si>
    <t>Parts and Materials</t>
  </si>
  <si>
    <t>% Mark-Up over Bidder Cost</t>
  </si>
  <si>
    <t xml:space="preserve">TOTAL Base Bid ( Onsite + Offsite ) </t>
  </si>
  <si>
    <t>OFFSITE</t>
  </si>
  <si>
    <t>ONSITE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</si>
</sst>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Kandal Book"/>
      <family val="1"/>
    </font>
    <font>
      <sz val="9"/>
      <color rgb="FF000000"/>
      <name val="Kandal Book"/>
      <family val="1"/>
    </font>
    <font>
      <sz val="11"/>
      <color theme="1"/>
      <name val="Kandal Book"/>
      <family val="1"/>
    </font>
    <font>
      <sz val="9"/>
      <color theme="1"/>
      <name val="Kandal Book"/>
      <family val="1"/>
    </font>
    <font>
      <b/>
      <sz val="9"/>
      <color theme="1"/>
      <name val="Kandal Book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Kandal Book"/>
      <family val="1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wrapText="1"/>
    </xf>
    <xf numFmtId="0" fontId="3" fillId="3" borderId="4" xfId="0" applyFont="1" applyFill="1" applyBorder="1" applyAlignment="1">
      <alignment wrapText="1"/>
    </xf>
    <xf numFmtId="0" fontId="3" fillId="3" borderId="3" xfId="0" applyFont="1" applyFill="1" applyBorder="1" applyAlignment="1">
      <alignment wrapText="1"/>
    </xf>
    <xf numFmtId="44" fontId="3" fillId="3" borderId="4" xfId="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44" fontId="5" fillId="4" borderId="4" xfId="2" applyFont="1" applyFill="1" applyBorder="1" applyAlignment="1" applyProtection="1">
      <alignment wrapText="1"/>
      <protection locked="0"/>
    </xf>
    <xf numFmtId="0" fontId="2" fillId="0" borderId="10" xfId="0" applyFont="1" applyBorder="1" applyAlignment="1">
      <alignment horizontal="left" wrapText="1"/>
    </xf>
    <xf numFmtId="0" fontId="6" fillId="0" borderId="11" xfId="0" applyFont="1" applyBorder="1" applyAlignment="1">
      <alignment horizontal="center" vertical="center" wrapText="1"/>
    </xf>
    <xf numFmtId="44" fontId="5" fillId="4" borderId="10" xfId="2" applyFont="1" applyFill="1" applyBorder="1" applyAlignment="1" applyProtection="1">
      <alignment wrapText="1"/>
      <protection locked="0"/>
    </xf>
    <xf numFmtId="0" fontId="3" fillId="3" borderId="20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0" fontId="2" fillId="0" borderId="20" xfId="0" applyFont="1" applyBorder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44" fontId="3" fillId="3" borderId="4" xfId="2" applyFont="1" applyFill="1" applyBorder="1" applyAlignment="1">
      <alignment horizontal="center" wrapText="1"/>
    </xf>
    <xf numFmtId="164" fontId="3" fillId="3" borderId="20" xfId="1" applyNumberFormat="1" applyFont="1" applyFill="1" applyBorder="1" applyAlignment="1">
      <alignment horizontal="center" wrapText="1"/>
    </xf>
    <xf numFmtId="44" fontId="3" fillId="3" borderId="20" xfId="2" applyFont="1" applyFill="1" applyBorder="1" applyAlignment="1">
      <alignment horizontal="center" wrapText="1"/>
    </xf>
    <xf numFmtId="0" fontId="7" fillId="0" borderId="24" xfId="0" applyFont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7" fillId="0" borderId="4" xfId="0" applyFont="1" applyBorder="1" applyAlignment="1">
      <alignment horizontal="center" vertical="center" wrapText="1"/>
    </xf>
    <xf numFmtId="44" fontId="3" fillId="3" borderId="0" xfId="2" applyFont="1" applyFill="1" applyBorder="1" applyAlignment="1">
      <alignment horizontal="center" wrapText="1"/>
    </xf>
    <xf numFmtId="44" fontId="3" fillId="3" borderId="26" xfId="2" applyFont="1" applyFill="1" applyBorder="1" applyAlignment="1">
      <alignment horizontal="center" wrapText="1"/>
    </xf>
    <xf numFmtId="44" fontId="3" fillId="3" borderId="27" xfId="2" applyFont="1" applyFill="1" applyBorder="1" applyAlignment="1">
      <alignment horizontal="center" wrapText="1"/>
    </xf>
    <xf numFmtId="0" fontId="2" fillId="0" borderId="26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44" fontId="0" fillId="0" borderId="0" xfId="2" applyFont="1" applyAlignment="1">
      <alignment wrapText="1"/>
    </xf>
    <xf numFmtId="0" fontId="2" fillId="0" borderId="31" xfId="0" applyFont="1" applyBorder="1" applyAlignment="1">
      <alignment horizontal="center" wrapText="1"/>
    </xf>
    <xf numFmtId="0" fontId="3" fillId="0" borderId="31" xfId="0" applyFont="1" applyBorder="1" applyAlignment="1">
      <alignment horizontal="center" wrapText="1"/>
    </xf>
    <xf numFmtId="9" fontId="2" fillId="0" borderId="32" xfId="3" applyFont="1" applyBorder="1" applyAlignment="1">
      <alignment horizontal="right" wrapText="1"/>
    </xf>
    <xf numFmtId="9" fontId="2" fillId="0" borderId="16" xfId="3" applyFont="1" applyBorder="1" applyAlignment="1">
      <alignment horizontal="right" wrapText="1"/>
    </xf>
    <xf numFmtId="0" fontId="8" fillId="4" borderId="32" xfId="0" applyFont="1" applyFill="1" applyBorder="1" applyAlignment="1">
      <alignment horizontal="right" wrapText="1"/>
    </xf>
    <xf numFmtId="0" fontId="8" fillId="4" borderId="15" xfId="0" applyFont="1" applyFill="1" applyBorder="1" applyAlignment="1">
      <alignment horizontal="right" wrapText="1"/>
    </xf>
    <xf numFmtId="0" fontId="8" fillId="4" borderId="16" xfId="0" applyFont="1" applyFill="1" applyBorder="1" applyAlignment="1">
      <alignment horizontal="right" wrapText="1"/>
    </xf>
    <xf numFmtId="0" fontId="8" fillId="4" borderId="28" xfId="0" applyFont="1" applyFill="1" applyBorder="1" applyAlignment="1">
      <alignment horizontal="right" wrapText="1"/>
    </xf>
    <xf numFmtId="0" fontId="8" fillId="4" borderId="25" xfId="0" applyFont="1" applyFill="1" applyBorder="1" applyAlignment="1">
      <alignment horizontal="right" wrapText="1"/>
    </xf>
    <xf numFmtId="0" fontId="8" fillId="4" borderId="29" xfId="0" applyFont="1" applyFill="1" applyBorder="1" applyAlignment="1">
      <alignment horizontal="right" wrapText="1"/>
    </xf>
    <xf numFmtId="44" fontId="9" fillId="4" borderId="32" xfId="0" applyNumberFormat="1" applyFont="1" applyFill="1" applyBorder="1" applyAlignment="1">
      <alignment horizontal="center" wrapText="1"/>
    </xf>
    <xf numFmtId="0" fontId="9" fillId="4" borderId="15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4" borderId="28" xfId="0" applyFont="1" applyFill="1" applyBorder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9" fillId="4" borderId="29" xfId="0" applyFont="1" applyFill="1" applyBorder="1" applyAlignment="1">
      <alignment horizont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18" xfId="0" applyFont="1" applyFill="1" applyBorder="1" applyAlignment="1">
      <alignment horizontal="center" wrapText="1"/>
    </xf>
    <xf numFmtId="0" fontId="2" fillId="3" borderId="19" xfId="0" applyFont="1" applyFill="1" applyBorder="1" applyAlignment="1">
      <alignment horizontal="center" wrapText="1"/>
    </xf>
    <xf numFmtId="0" fontId="2" fillId="0" borderId="30" xfId="0" applyFont="1" applyBorder="1" applyAlignment="1">
      <alignment horizontal="center" wrapText="1"/>
    </xf>
    <xf numFmtId="0" fontId="2" fillId="0" borderId="27" xfId="0" applyFont="1" applyBorder="1" applyAlignment="1">
      <alignment horizont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44" fontId="3" fillId="0" borderId="31" xfId="2" applyFont="1" applyFill="1" applyBorder="1" applyAlignment="1" applyProtection="1">
      <alignment horizontal="center" wrapText="1"/>
      <protection locked="0"/>
    </xf>
    <xf numFmtId="44" fontId="3" fillId="0" borderId="27" xfId="2" applyFont="1" applyFill="1" applyBorder="1" applyAlignment="1" applyProtection="1">
      <alignment horizontal="center" wrapText="1"/>
      <protection locked="0"/>
    </xf>
    <xf numFmtId="9" fontId="2" fillId="0" borderId="28" xfId="3" applyFont="1" applyBorder="1" applyAlignment="1">
      <alignment horizontal="right" wrapText="1"/>
    </xf>
    <xf numFmtId="9" fontId="2" fillId="0" borderId="29" xfId="3" applyFont="1" applyBorder="1" applyAlignment="1">
      <alignment horizontal="right" wrapText="1"/>
    </xf>
    <xf numFmtId="0" fontId="3" fillId="5" borderId="28" xfId="0" applyFont="1" applyFill="1" applyBorder="1" applyAlignment="1">
      <alignment horizontal="center" wrapText="1"/>
    </xf>
    <xf numFmtId="0" fontId="3" fillId="5" borderId="25" xfId="0" applyFont="1" applyFill="1" applyBorder="1" applyAlignment="1">
      <alignment horizontal="center" wrapText="1"/>
    </xf>
    <xf numFmtId="0" fontId="3" fillId="5" borderId="29" xfId="0" applyFont="1" applyFill="1" applyBorder="1" applyAlignment="1">
      <alignment horizontal="center" wrapText="1"/>
    </xf>
    <xf numFmtId="44" fontId="2" fillId="5" borderId="28" xfId="0" applyNumberFormat="1" applyFont="1" applyFill="1" applyBorder="1" applyAlignment="1">
      <alignment horizontal="center" wrapText="1"/>
    </xf>
    <xf numFmtId="44" fontId="2" fillId="5" borderId="25" xfId="0" applyNumberFormat="1" applyFont="1" applyFill="1" applyBorder="1" applyAlignment="1">
      <alignment horizontal="center" wrapText="1"/>
    </xf>
    <xf numFmtId="44" fontId="2" fillId="5" borderId="29" xfId="0" applyNumberFormat="1" applyFont="1" applyFill="1" applyBorder="1" applyAlignment="1">
      <alignment horizontal="center" wrapText="1"/>
    </xf>
    <xf numFmtId="0" fontId="3" fillId="4" borderId="17" xfId="0" applyFont="1" applyFill="1" applyBorder="1" applyAlignment="1">
      <alignment horizontal="right" wrapText="1"/>
    </xf>
    <xf numFmtId="0" fontId="3" fillId="4" borderId="18" xfId="0" applyFont="1" applyFill="1" applyBorder="1" applyAlignment="1">
      <alignment horizontal="right" wrapText="1"/>
    </xf>
    <xf numFmtId="0" fontId="3" fillId="4" borderId="19" xfId="0" applyFont="1" applyFill="1" applyBorder="1" applyAlignment="1">
      <alignment horizontal="right" wrapText="1"/>
    </xf>
    <xf numFmtId="44" fontId="2" fillId="4" borderId="17" xfId="0" applyNumberFormat="1" applyFont="1" applyFill="1" applyBorder="1" applyAlignment="1">
      <alignment horizontal="center" wrapText="1"/>
    </xf>
    <xf numFmtId="44" fontId="2" fillId="4" borderId="18" xfId="0" applyNumberFormat="1" applyFont="1" applyFill="1" applyBorder="1" applyAlignment="1">
      <alignment horizontal="center" wrapText="1"/>
    </xf>
    <xf numFmtId="44" fontId="2" fillId="4" borderId="19" xfId="0" applyNumberFormat="1" applyFont="1" applyFill="1" applyBorder="1" applyAlignment="1">
      <alignment horizontal="center" wrapText="1"/>
    </xf>
    <xf numFmtId="44" fontId="3" fillId="3" borderId="10" xfId="2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right" wrapText="1" indent="2"/>
    </xf>
    <xf numFmtId="0" fontId="3" fillId="5" borderId="25" xfId="0" applyFont="1" applyFill="1" applyBorder="1" applyAlignment="1">
      <alignment horizontal="right" wrapText="1" indent="2"/>
    </xf>
    <xf numFmtId="0" fontId="3" fillId="5" borderId="18" xfId="0" applyFont="1" applyFill="1" applyBorder="1" applyAlignment="1">
      <alignment horizontal="right" wrapText="1" indent="2"/>
    </xf>
    <xf numFmtId="0" fontId="3" fillId="5" borderId="19" xfId="0" applyFont="1" applyFill="1" applyBorder="1" applyAlignment="1">
      <alignment horizontal="right" wrapText="1" indent="2"/>
    </xf>
    <xf numFmtId="44" fontId="3" fillId="3" borderId="4" xfId="2" applyFont="1" applyFill="1" applyBorder="1" applyAlignment="1">
      <alignment horizontal="center" wrapText="1"/>
    </xf>
    <xf numFmtId="0" fontId="3" fillId="3" borderId="17" xfId="0" applyFont="1" applyFill="1" applyBorder="1" applyAlignment="1">
      <alignment horizontal="center" wrapText="1"/>
    </xf>
    <xf numFmtId="0" fontId="3" fillId="3" borderId="18" xfId="0" applyFont="1" applyFill="1" applyBorder="1" applyAlignment="1">
      <alignment horizontal="center" wrapText="1"/>
    </xf>
    <xf numFmtId="0" fontId="3" fillId="3" borderId="19" xfId="0" applyFont="1" applyFill="1" applyBorder="1" applyAlignment="1">
      <alignment horizontal="center" wrapText="1"/>
    </xf>
    <xf numFmtId="0" fontId="3" fillId="3" borderId="21" xfId="0" applyFont="1" applyFill="1" applyBorder="1" applyAlignment="1">
      <alignment horizontal="center" wrapText="1"/>
    </xf>
    <xf numFmtId="0" fontId="3" fillId="3" borderId="22" xfId="0" applyFont="1" applyFill="1" applyBorder="1" applyAlignment="1">
      <alignment horizontal="center" wrapText="1"/>
    </xf>
    <xf numFmtId="0" fontId="3" fillId="3" borderId="23" xfId="0" applyFont="1" applyFill="1" applyBorder="1" applyAlignment="1">
      <alignment horizontal="center" wrapText="1"/>
    </xf>
    <xf numFmtId="43" fontId="5" fillId="0" borderId="8" xfId="1" applyFont="1" applyBorder="1" applyAlignment="1">
      <alignment horizontal="center" wrapText="1"/>
    </xf>
    <xf numFmtId="43" fontId="5" fillId="0" borderId="9" xfId="1" applyFont="1" applyBorder="1" applyAlignment="1">
      <alignment horizontal="center" wrapText="1"/>
    </xf>
    <xf numFmtId="44" fontId="5" fillId="0" borderId="12" xfId="2" applyFont="1" applyFill="1" applyBorder="1" applyAlignment="1">
      <alignment horizontal="center" wrapText="1"/>
    </xf>
    <xf numFmtId="44" fontId="5" fillId="0" borderId="13" xfId="2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right" wrapText="1"/>
    </xf>
    <xf numFmtId="0" fontId="3" fillId="4" borderId="14" xfId="0" applyFont="1" applyFill="1" applyBorder="1" applyAlignment="1">
      <alignment horizontal="right" wrapText="1"/>
    </xf>
    <xf numFmtId="0" fontId="3" fillId="4" borderId="6" xfId="0" applyFont="1" applyFill="1" applyBorder="1" applyAlignment="1">
      <alignment horizontal="right" wrapText="1"/>
    </xf>
    <xf numFmtId="44" fontId="3" fillId="0" borderId="15" xfId="2" applyFont="1" applyBorder="1" applyAlignment="1">
      <alignment horizontal="center" wrapText="1"/>
    </xf>
    <xf numFmtId="44" fontId="3" fillId="0" borderId="16" xfId="2" applyFont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44" fontId="3" fillId="3" borderId="1" xfId="2" applyFont="1" applyFill="1" applyBorder="1" applyAlignment="1">
      <alignment horizontal="center" wrapText="1"/>
    </xf>
    <xf numFmtId="44" fontId="3" fillId="3" borderId="3" xfId="2" applyFont="1" applyFill="1" applyBorder="1" applyAlignment="1">
      <alignment horizontal="center" wrapText="1"/>
    </xf>
    <xf numFmtId="44" fontId="5" fillId="0" borderId="1" xfId="2" applyFont="1" applyFill="1" applyBorder="1" applyAlignment="1">
      <alignment horizontal="center" wrapText="1"/>
    </xf>
    <xf numFmtId="44" fontId="5" fillId="0" borderId="3" xfId="2" applyFont="1" applyFill="1" applyBorder="1" applyAlignment="1">
      <alignment horizontal="center" wrapText="1"/>
    </xf>
    <xf numFmtId="9" fontId="2" fillId="0" borderId="17" xfId="3" applyFont="1" applyBorder="1" applyAlignment="1">
      <alignment horizontal="right" wrapText="1"/>
    </xf>
    <xf numFmtId="9" fontId="2" fillId="0" borderId="19" xfId="3" applyFont="1" applyBorder="1" applyAlignment="1">
      <alignment horizontal="right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8878-0493-4BDF-8E48-3CF2B8A2A4D0}">
  <dimension ref="A1:N57"/>
  <sheetViews>
    <sheetView tabSelected="1" zoomScale="78" zoomScaleNormal="78" workbookViewId="0">
      <selection activeCell="J63" sqref="J63"/>
    </sheetView>
  </sheetViews>
  <sheetFormatPr defaultColWidth="8.81640625" defaultRowHeight="14.5" x14ac:dyDescent="0.35"/>
  <cols>
    <col min="1" max="1" width="17.81640625" style="1" customWidth="1"/>
    <col min="2" max="2" width="15.453125" style="31" customWidth="1"/>
    <col min="3" max="3" width="16.54296875" style="1" customWidth="1"/>
    <col min="4" max="4" width="11.54296875" style="31" customWidth="1"/>
    <col min="5" max="5" width="7.1796875" style="1" customWidth="1"/>
    <col min="6" max="6" width="19.1796875" style="1" customWidth="1"/>
    <col min="7" max="7" width="24.81640625" style="1" customWidth="1"/>
    <col min="8" max="8" width="21.1796875" style="1" customWidth="1"/>
    <col min="9" max="9" width="16.1796875" style="1" customWidth="1"/>
    <col min="10" max="10" width="15.453125" style="1" customWidth="1"/>
    <col min="11" max="11" width="14.7265625" style="1" customWidth="1"/>
    <col min="12" max="12" width="14" style="1" customWidth="1"/>
    <col min="13" max="13" width="19.1796875" style="1" customWidth="1"/>
    <col min="14" max="14" width="31.1796875" style="1" customWidth="1"/>
    <col min="15" max="16384" width="8.81640625" style="1"/>
  </cols>
  <sheetData>
    <row r="1" spans="1:14" ht="15" customHeight="1" x14ac:dyDescent="0.35">
      <c r="A1" s="103" t="s">
        <v>0</v>
      </c>
      <c r="B1" s="104"/>
      <c r="C1" s="104"/>
      <c r="D1" s="104"/>
      <c r="E1" s="104"/>
      <c r="F1" s="104"/>
      <c r="G1" s="105"/>
      <c r="H1" s="103" t="s">
        <v>0</v>
      </c>
      <c r="I1" s="104"/>
      <c r="J1" s="104"/>
      <c r="K1" s="104"/>
      <c r="L1" s="104"/>
      <c r="M1" s="104"/>
      <c r="N1" s="105"/>
    </row>
    <row r="2" spans="1:14" ht="40.5" customHeight="1" x14ac:dyDescent="0.35">
      <c r="A2" s="100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</row>
    <row r="3" spans="1:14" ht="14.5" customHeight="1" x14ac:dyDescent="0.35">
      <c r="A3" s="103" t="s">
        <v>1</v>
      </c>
      <c r="B3" s="104"/>
      <c r="C3" s="104"/>
      <c r="D3" s="104"/>
      <c r="E3" s="104"/>
      <c r="F3" s="104"/>
      <c r="G3" s="105"/>
      <c r="H3" s="103" t="s">
        <v>2</v>
      </c>
      <c r="I3" s="104"/>
      <c r="J3" s="104"/>
      <c r="K3" s="104"/>
      <c r="L3" s="104"/>
      <c r="M3" s="104"/>
      <c r="N3" s="105"/>
    </row>
    <row r="4" spans="1:14" x14ac:dyDescent="0.35">
      <c r="A4" s="2" t="s">
        <v>3</v>
      </c>
      <c r="B4" s="3" t="s">
        <v>4</v>
      </c>
      <c r="C4" s="4" t="s">
        <v>5</v>
      </c>
      <c r="D4" s="92" t="s">
        <v>6</v>
      </c>
      <c r="E4" s="93"/>
      <c r="F4" s="94" t="s">
        <v>7</v>
      </c>
      <c r="G4" s="95"/>
      <c r="H4" s="2" t="s">
        <v>3</v>
      </c>
      <c r="I4" s="3" t="s">
        <v>4</v>
      </c>
      <c r="J4" s="4" t="s">
        <v>5</v>
      </c>
      <c r="K4" s="92" t="s">
        <v>6</v>
      </c>
      <c r="L4" s="93"/>
      <c r="M4" s="94" t="s">
        <v>7</v>
      </c>
      <c r="N4" s="95"/>
    </row>
    <row r="5" spans="1:14" ht="26.15" customHeight="1" thickBot="1" x14ac:dyDescent="0.4">
      <c r="A5" s="5">
        <v>1</v>
      </c>
      <c r="B5" s="6" t="s">
        <v>8</v>
      </c>
      <c r="C5" s="7">
        <v>130</v>
      </c>
      <c r="D5" s="83">
        <v>1000</v>
      </c>
      <c r="E5" s="84"/>
      <c r="F5" s="96">
        <f>(C5*D5)</f>
        <v>130000</v>
      </c>
      <c r="G5" s="97"/>
      <c r="H5" s="5">
        <v>1</v>
      </c>
      <c r="I5" s="6" t="s">
        <v>8</v>
      </c>
      <c r="J5" s="7">
        <v>150</v>
      </c>
      <c r="K5" s="83">
        <v>1000</v>
      </c>
      <c r="L5" s="84"/>
      <c r="M5" s="96">
        <f>(J5*K5)</f>
        <v>150000</v>
      </c>
      <c r="N5" s="97"/>
    </row>
    <row r="6" spans="1:14" ht="45.65" customHeight="1" thickBot="1" x14ac:dyDescent="0.4">
      <c r="A6" s="8">
        <v>2</v>
      </c>
      <c r="B6" s="9" t="s">
        <v>9</v>
      </c>
      <c r="C6" s="10">
        <v>0</v>
      </c>
      <c r="D6" s="83">
        <v>1000</v>
      </c>
      <c r="E6" s="84"/>
      <c r="F6" s="85">
        <f>(C6*D6)</f>
        <v>0</v>
      </c>
      <c r="G6" s="86"/>
      <c r="H6" s="8">
        <v>2</v>
      </c>
      <c r="I6" s="9" t="s">
        <v>9</v>
      </c>
      <c r="J6" s="10">
        <v>0</v>
      </c>
      <c r="K6" s="83">
        <v>1000</v>
      </c>
      <c r="L6" s="84"/>
      <c r="M6" s="85">
        <f>(J6*K6)</f>
        <v>0</v>
      </c>
      <c r="N6" s="86"/>
    </row>
    <row r="7" spans="1:14" ht="37.5" customHeight="1" thickBot="1" x14ac:dyDescent="0.4">
      <c r="A7" s="87" t="s">
        <v>10</v>
      </c>
      <c r="B7" s="88"/>
      <c r="C7" s="88"/>
      <c r="D7" s="88"/>
      <c r="E7" s="89"/>
      <c r="F7" s="90">
        <f>SUM(F5:F6)</f>
        <v>130000</v>
      </c>
      <c r="G7" s="91"/>
      <c r="H7" s="87" t="s">
        <v>10</v>
      </c>
      <c r="I7" s="88"/>
      <c r="J7" s="88"/>
      <c r="K7" s="88"/>
      <c r="L7" s="89"/>
      <c r="M7" s="90">
        <f>SUM(M5:M6)</f>
        <v>150000</v>
      </c>
      <c r="N7" s="91"/>
    </row>
    <row r="8" spans="1:14" ht="30" customHeight="1" thickBot="1" x14ac:dyDescent="0.4">
      <c r="A8" s="77" t="s">
        <v>11</v>
      </c>
      <c r="B8" s="78"/>
      <c r="C8" s="78"/>
      <c r="D8" s="78"/>
      <c r="E8" s="78"/>
      <c r="F8" s="78"/>
      <c r="G8" s="79"/>
      <c r="H8" s="77" t="s">
        <v>11</v>
      </c>
      <c r="I8" s="78"/>
      <c r="J8" s="78"/>
      <c r="K8" s="78"/>
      <c r="L8" s="78"/>
      <c r="M8" s="78"/>
      <c r="N8" s="79"/>
    </row>
    <row r="9" spans="1:14" ht="70.5" customHeight="1" x14ac:dyDescent="0.35">
      <c r="A9" s="11" t="s">
        <v>3</v>
      </c>
      <c r="B9" s="12" t="s">
        <v>4</v>
      </c>
      <c r="C9" s="80" t="s">
        <v>12</v>
      </c>
      <c r="D9" s="81"/>
      <c r="E9" s="82"/>
      <c r="F9" s="11" t="s">
        <v>13</v>
      </c>
      <c r="G9" s="13" t="s">
        <v>14</v>
      </c>
      <c r="H9" s="11" t="s">
        <v>3</v>
      </c>
      <c r="I9" s="12" t="s">
        <v>4</v>
      </c>
      <c r="J9" s="80" t="s">
        <v>12</v>
      </c>
      <c r="K9" s="81"/>
      <c r="L9" s="82"/>
      <c r="M9" s="11" t="s">
        <v>13</v>
      </c>
      <c r="N9" s="13" t="s">
        <v>14</v>
      </c>
    </row>
    <row r="10" spans="1:14" ht="54" customHeight="1" x14ac:dyDescent="0.35">
      <c r="A10" s="14">
        <v>3</v>
      </c>
      <c r="B10" s="15" t="s">
        <v>15</v>
      </c>
      <c r="C10" s="76">
        <v>180</v>
      </c>
      <c r="D10" s="76"/>
      <c r="E10" s="76"/>
      <c r="F10" s="17">
        <v>4</v>
      </c>
      <c r="G10" s="18">
        <f>C10*F10</f>
        <v>720</v>
      </c>
      <c r="H10" s="14">
        <v>3</v>
      </c>
      <c r="I10" s="15" t="s">
        <v>15</v>
      </c>
      <c r="J10" s="76">
        <v>380</v>
      </c>
      <c r="K10" s="76"/>
      <c r="L10" s="76"/>
      <c r="M10" s="17">
        <v>4</v>
      </c>
      <c r="N10" s="18">
        <f>J10*M10</f>
        <v>1520</v>
      </c>
    </row>
    <row r="11" spans="1:14" ht="57" customHeight="1" thickBot="1" x14ac:dyDescent="0.4">
      <c r="A11" s="5">
        <v>4</v>
      </c>
      <c r="B11" s="19" t="s">
        <v>16</v>
      </c>
      <c r="C11" s="76">
        <v>180</v>
      </c>
      <c r="D11" s="76"/>
      <c r="E11" s="76"/>
      <c r="F11" s="17">
        <v>4</v>
      </c>
      <c r="G11" s="18">
        <f t="shared" ref="G11:G21" si="0">C11*F11</f>
        <v>720</v>
      </c>
      <c r="H11" s="5">
        <v>4</v>
      </c>
      <c r="I11" s="19" t="s">
        <v>16</v>
      </c>
      <c r="J11" s="76">
        <v>380</v>
      </c>
      <c r="K11" s="76"/>
      <c r="L11" s="76"/>
      <c r="M11" s="17">
        <v>4</v>
      </c>
      <c r="N11" s="18">
        <f t="shared" ref="N11:N21" si="1">J11*M11</f>
        <v>1520</v>
      </c>
    </row>
    <row r="12" spans="1:14" ht="75" customHeight="1" thickBot="1" x14ac:dyDescent="0.4">
      <c r="A12" s="5">
        <v>5</v>
      </c>
      <c r="B12" s="19" t="s">
        <v>17</v>
      </c>
      <c r="C12" s="76">
        <v>0</v>
      </c>
      <c r="D12" s="76"/>
      <c r="E12" s="76"/>
      <c r="F12" s="20">
        <v>30</v>
      </c>
      <c r="G12" s="18">
        <f t="shared" si="0"/>
        <v>0</v>
      </c>
      <c r="H12" s="5">
        <v>5</v>
      </c>
      <c r="I12" s="19" t="s">
        <v>17</v>
      </c>
      <c r="J12" s="76"/>
      <c r="K12" s="76"/>
      <c r="L12" s="76"/>
      <c r="M12" s="20">
        <v>30</v>
      </c>
      <c r="N12" s="18">
        <f t="shared" si="1"/>
        <v>0</v>
      </c>
    </row>
    <row r="13" spans="1:14" ht="55.5" customHeight="1" thickBot="1" x14ac:dyDescent="0.4">
      <c r="A13" s="5">
        <v>6</v>
      </c>
      <c r="B13" s="19" t="s">
        <v>18</v>
      </c>
      <c r="C13" s="76">
        <v>0</v>
      </c>
      <c r="D13" s="76"/>
      <c r="E13" s="76"/>
      <c r="F13" s="20">
        <v>10</v>
      </c>
      <c r="G13" s="18">
        <f t="shared" si="0"/>
        <v>0</v>
      </c>
      <c r="H13" s="5">
        <v>6</v>
      </c>
      <c r="I13" s="19" t="s">
        <v>18</v>
      </c>
      <c r="J13" s="76">
        <v>200</v>
      </c>
      <c r="K13" s="76"/>
      <c r="L13" s="76"/>
      <c r="M13" s="20">
        <v>10</v>
      </c>
      <c r="N13" s="18">
        <f t="shared" si="1"/>
        <v>2000</v>
      </c>
    </row>
    <row r="14" spans="1:14" ht="45.75" customHeight="1" thickBot="1" x14ac:dyDescent="0.4">
      <c r="A14" s="5">
        <v>7</v>
      </c>
      <c r="B14" s="19" t="s">
        <v>19</v>
      </c>
      <c r="C14" s="76">
        <v>130</v>
      </c>
      <c r="D14" s="76"/>
      <c r="E14" s="76"/>
      <c r="F14" s="20">
        <v>1</v>
      </c>
      <c r="G14" s="18">
        <f t="shared" si="0"/>
        <v>130</v>
      </c>
      <c r="H14" s="5">
        <v>7</v>
      </c>
      <c r="I14" s="19" t="s">
        <v>19</v>
      </c>
      <c r="J14" s="76">
        <v>150</v>
      </c>
      <c r="K14" s="76"/>
      <c r="L14" s="76"/>
      <c r="M14" s="20">
        <v>1</v>
      </c>
      <c r="N14" s="18">
        <f t="shared" si="1"/>
        <v>150</v>
      </c>
    </row>
    <row r="15" spans="1:14" ht="45" customHeight="1" thickBot="1" x14ac:dyDescent="0.4">
      <c r="A15" s="5">
        <v>8</v>
      </c>
      <c r="B15" s="19" t="s">
        <v>20</v>
      </c>
      <c r="C15" s="76">
        <v>130</v>
      </c>
      <c r="D15" s="76"/>
      <c r="E15" s="76"/>
      <c r="F15" s="20">
        <v>4</v>
      </c>
      <c r="G15" s="18">
        <f t="shared" si="0"/>
        <v>520</v>
      </c>
      <c r="H15" s="5">
        <v>8</v>
      </c>
      <c r="I15" s="19" t="s">
        <v>20</v>
      </c>
      <c r="J15" s="76">
        <v>130</v>
      </c>
      <c r="K15" s="76"/>
      <c r="L15" s="76"/>
      <c r="M15" s="20">
        <v>4</v>
      </c>
      <c r="N15" s="18">
        <f t="shared" si="1"/>
        <v>520</v>
      </c>
    </row>
    <row r="16" spans="1:14" ht="28" customHeight="1" thickBot="1" x14ac:dyDescent="0.4">
      <c r="A16" s="5">
        <v>9</v>
      </c>
      <c r="B16" s="19" t="s">
        <v>21</v>
      </c>
      <c r="C16" s="76">
        <v>130</v>
      </c>
      <c r="D16" s="76"/>
      <c r="E16" s="76"/>
      <c r="F16" s="20">
        <v>1</v>
      </c>
      <c r="G16" s="18">
        <f t="shared" si="0"/>
        <v>130</v>
      </c>
      <c r="H16" s="5">
        <v>9</v>
      </c>
      <c r="I16" s="19" t="s">
        <v>21</v>
      </c>
      <c r="J16" s="76">
        <v>150</v>
      </c>
      <c r="K16" s="76"/>
      <c r="L16" s="76"/>
      <c r="M16" s="20">
        <v>1</v>
      </c>
      <c r="N16" s="18">
        <f t="shared" si="1"/>
        <v>150</v>
      </c>
    </row>
    <row r="17" spans="1:14" ht="25.5" customHeight="1" thickBot="1" x14ac:dyDescent="0.4">
      <c r="A17" s="5">
        <v>10</v>
      </c>
      <c r="B17" s="21" t="s">
        <v>22</v>
      </c>
      <c r="C17" s="76">
        <v>10</v>
      </c>
      <c r="D17" s="76"/>
      <c r="E17" s="76"/>
      <c r="F17" s="20">
        <v>10</v>
      </c>
      <c r="G17" s="18">
        <f t="shared" si="0"/>
        <v>100</v>
      </c>
      <c r="H17" s="5">
        <v>10</v>
      </c>
      <c r="I17" s="21" t="s">
        <v>22</v>
      </c>
      <c r="J17" s="76">
        <v>10</v>
      </c>
      <c r="K17" s="76"/>
      <c r="L17" s="76"/>
      <c r="M17" s="20">
        <v>10</v>
      </c>
      <c r="N17" s="18">
        <f t="shared" si="1"/>
        <v>100</v>
      </c>
    </row>
    <row r="18" spans="1:14" ht="26.25" customHeight="1" thickBot="1" x14ac:dyDescent="0.4">
      <c r="A18" s="5">
        <v>11</v>
      </c>
      <c r="B18" s="21" t="s">
        <v>23</v>
      </c>
      <c r="C18" s="76">
        <v>5</v>
      </c>
      <c r="D18" s="76"/>
      <c r="E18" s="76"/>
      <c r="F18" s="20">
        <v>20</v>
      </c>
      <c r="G18" s="18">
        <f t="shared" si="0"/>
        <v>100</v>
      </c>
      <c r="H18" s="5">
        <v>11</v>
      </c>
      <c r="I18" s="21" t="s">
        <v>23</v>
      </c>
      <c r="J18" s="76">
        <v>5</v>
      </c>
      <c r="K18" s="76"/>
      <c r="L18" s="76"/>
      <c r="M18" s="20">
        <v>20</v>
      </c>
      <c r="N18" s="18">
        <f t="shared" si="1"/>
        <v>100</v>
      </c>
    </row>
    <row r="19" spans="1:14" ht="33" customHeight="1" thickBot="1" x14ac:dyDescent="0.4">
      <c r="A19" s="5">
        <v>12</v>
      </c>
      <c r="B19" s="21" t="s">
        <v>24</v>
      </c>
      <c r="C19" s="76">
        <v>8</v>
      </c>
      <c r="D19" s="76"/>
      <c r="E19" s="76"/>
      <c r="F19" s="20">
        <v>20</v>
      </c>
      <c r="G19" s="18">
        <f t="shared" si="0"/>
        <v>160</v>
      </c>
      <c r="H19" s="5">
        <v>12</v>
      </c>
      <c r="I19" s="21" t="s">
        <v>24</v>
      </c>
      <c r="J19" s="76">
        <v>8</v>
      </c>
      <c r="K19" s="76"/>
      <c r="L19" s="76"/>
      <c r="M19" s="20">
        <v>20</v>
      </c>
      <c r="N19" s="18">
        <f t="shared" si="1"/>
        <v>160</v>
      </c>
    </row>
    <row r="20" spans="1:14" ht="24" customHeight="1" x14ac:dyDescent="0.35">
      <c r="A20" s="8">
        <v>13</v>
      </c>
      <c r="B20" s="22" t="s">
        <v>25</v>
      </c>
      <c r="C20" s="71">
        <v>6</v>
      </c>
      <c r="D20" s="71"/>
      <c r="E20" s="71"/>
      <c r="F20" s="23">
        <v>20</v>
      </c>
      <c r="G20" s="18">
        <f t="shared" si="0"/>
        <v>120</v>
      </c>
      <c r="H20" s="8">
        <v>13</v>
      </c>
      <c r="I20" s="22" t="s">
        <v>25</v>
      </c>
      <c r="J20" s="71">
        <v>10</v>
      </c>
      <c r="K20" s="71"/>
      <c r="L20" s="71"/>
      <c r="M20" s="23">
        <v>20</v>
      </c>
      <c r="N20" s="18">
        <f t="shared" si="1"/>
        <v>200</v>
      </c>
    </row>
    <row r="21" spans="1:14" ht="21" customHeight="1" thickBot="1" x14ac:dyDescent="0.4">
      <c r="A21" s="24">
        <v>14</v>
      </c>
      <c r="B21" s="25" t="s">
        <v>26</v>
      </c>
      <c r="C21" s="71">
        <v>0</v>
      </c>
      <c r="D21" s="71"/>
      <c r="E21" s="71"/>
      <c r="F21" s="23">
        <v>30</v>
      </c>
      <c r="G21" s="26">
        <f t="shared" si="0"/>
        <v>0</v>
      </c>
      <c r="H21" s="24">
        <v>14</v>
      </c>
      <c r="I21" s="25" t="s">
        <v>26</v>
      </c>
      <c r="J21" s="71">
        <v>0</v>
      </c>
      <c r="K21" s="71"/>
      <c r="L21" s="71"/>
      <c r="M21" s="23">
        <v>30</v>
      </c>
      <c r="N21" s="16">
        <f t="shared" si="1"/>
        <v>0</v>
      </c>
    </row>
    <row r="22" spans="1:14" ht="15.75" customHeight="1" thickBot="1" x14ac:dyDescent="0.4">
      <c r="A22" s="72" t="s">
        <v>27</v>
      </c>
      <c r="B22" s="73"/>
      <c r="C22" s="74"/>
      <c r="D22" s="74"/>
      <c r="E22" s="74"/>
      <c r="F22" s="75"/>
      <c r="G22" s="27">
        <f>SUM(G10:G21)</f>
        <v>2700</v>
      </c>
      <c r="H22" s="72" t="s">
        <v>27</v>
      </c>
      <c r="I22" s="73"/>
      <c r="J22" s="74"/>
      <c r="K22" s="74"/>
      <c r="L22" s="74"/>
      <c r="M22" s="75"/>
      <c r="N22" s="28">
        <f>SUM(N10:N21)</f>
        <v>6420</v>
      </c>
    </row>
    <row r="23" spans="1:14" ht="15.75" customHeight="1" thickBot="1" x14ac:dyDescent="0.4">
      <c r="A23" s="59" t="s">
        <v>28</v>
      </c>
      <c r="B23" s="60"/>
      <c r="C23" s="60"/>
      <c r="D23" s="61"/>
      <c r="E23" s="62">
        <f>F7+G22</f>
        <v>132700</v>
      </c>
      <c r="F23" s="63"/>
      <c r="G23" s="64"/>
      <c r="H23" s="59" t="s">
        <v>28</v>
      </c>
      <c r="I23" s="60"/>
      <c r="J23" s="60"/>
      <c r="K23" s="61"/>
      <c r="L23" s="62">
        <f>M7+N22</f>
        <v>156420</v>
      </c>
      <c r="M23" s="63"/>
      <c r="N23" s="64"/>
    </row>
    <row r="24" spans="1:14" ht="32.15" customHeight="1" thickBot="1" x14ac:dyDescent="0.4">
      <c r="A24" s="65" t="s">
        <v>29</v>
      </c>
      <c r="B24" s="66"/>
      <c r="C24" s="66"/>
      <c r="D24" s="66"/>
      <c r="E24" s="66"/>
      <c r="F24" s="66"/>
      <c r="G24" s="66"/>
      <c r="H24" s="66"/>
      <c r="I24" s="66"/>
      <c r="J24" s="66"/>
      <c r="K24" s="67"/>
      <c r="L24" s="68">
        <f>SUM(E23+L23)</f>
        <v>289120</v>
      </c>
      <c r="M24" s="69"/>
      <c r="N24" s="70"/>
    </row>
    <row r="25" spans="1:14" ht="29.5" customHeight="1" thickBot="1" x14ac:dyDescent="0.4">
      <c r="A25" s="48" t="s">
        <v>30</v>
      </c>
      <c r="B25" s="49"/>
      <c r="C25" s="49"/>
      <c r="D25" s="49"/>
      <c r="E25" s="50"/>
      <c r="F25" s="48" t="s">
        <v>30</v>
      </c>
      <c r="G25" s="49"/>
      <c r="H25" s="49"/>
      <c r="I25" s="49"/>
      <c r="J25" s="50"/>
    </row>
    <row r="26" spans="1:14" x14ac:dyDescent="0.35">
      <c r="A26" s="51">
        <v>15</v>
      </c>
      <c r="B26" s="53" t="s">
        <v>31</v>
      </c>
      <c r="C26" s="55" t="s">
        <v>32</v>
      </c>
      <c r="D26" s="34">
        <v>0</v>
      </c>
      <c r="E26" s="35"/>
      <c r="F26" s="51">
        <v>15</v>
      </c>
      <c r="G26" s="53" t="s">
        <v>31</v>
      </c>
      <c r="H26" s="55" t="s">
        <v>32</v>
      </c>
      <c r="I26" s="34">
        <v>0</v>
      </c>
      <c r="J26" s="35"/>
    </row>
    <row r="27" spans="1:14" ht="15.75" customHeight="1" thickBot="1" x14ac:dyDescent="0.4">
      <c r="A27" s="52"/>
      <c r="B27" s="54"/>
      <c r="C27" s="56"/>
      <c r="D27" s="57"/>
      <c r="E27" s="58"/>
      <c r="F27" s="52"/>
      <c r="G27" s="54"/>
      <c r="H27" s="56"/>
      <c r="I27" s="57"/>
      <c r="J27" s="58"/>
    </row>
    <row r="28" spans="1:14" ht="34.5" customHeight="1" thickBot="1" x14ac:dyDescent="0.4">
      <c r="A28" s="29">
        <v>16</v>
      </c>
      <c r="B28" s="30" t="s">
        <v>33</v>
      </c>
      <c r="C28" s="29" t="s">
        <v>34</v>
      </c>
      <c r="D28" s="98">
        <v>0</v>
      </c>
      <c r="E28" s="99"/>
      <c r="F28" s="29">
        <v>16</v>
      </c>
      <c r="G28" s="30" t="s">
        <v>33</v>
      </c>
      <c r="H28" s="29" t="s">
        <v>34</v>
      </c>
      <c r="I28" s="98">
        <v>0</v>
      </c>
      <c r="J28" s="99"/>
    </row>
    <row r="29" spans="1:14" ht="20.5" x14ac:dyDescent="0.35">
      <c r="A29" s="100" t="s">
        <v>36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2"/>
    </row>
    <row r="30" spans="1:14" x14ac:dyDescent="0.35">
      <c r="A30" s="103" t="s">
        <v>1</v>
      </c>
      <c r="B30" s="104"/>
      <c r="C30" s="104"/>
      <c r="D30" s="104"/>
      <c r="E30" s="104"/>
      <c r="F30" s="104"/>
      <c r="G30" s="105"/>
      <c r="H30" s="103" t="s">
        <v>2</v>
      </c>
      <c r="I30" s="104"/>
      <c r="J30" s="104"/>
      <c r="K30" s="104"/>
      <c r="L30" s="104"/>
      <c r="M30" s="104"/>
      <c r="N30" s="105"/>
    </row>
    <row r="31" spans="1:14" ht="92.25" customHeight="1" x14ac:dyDescent="0.35">
      <c r="A31" s="2" t="s">
        <v>3</v>
      </c>
      <c r="B31" s="3" t="s">
        <v>4</v>
      </c>
      <c r="C31" s="4" t="s">
        <v>5</v>
      </c>
      <c r="D31" s="92" t="s">
        <v>6</v>
      </c>
      <c r="E31" s="93"/>
      <c r="F31" s="94" t="s">
        <v>7</v>
      </c>
      <c r="G31" s="95"/>
      <c r="H31" s="2" t="s">
        <v>3</v>
      </c>
      <c r="I31" s="3" t="s">
        <v>4</v>
      </c>
      <c r="J31" s="4" t="s">
        <v>5</v>
      </c>
      <c r="K31" s="92" t="s">
        <v>6</v>
      </c>
      <c r="L31" s="93"/>
      <c r="M31" s="94" t="s">
        <v>7</v>
      </c>
      <c r="N31" s="95"/>
    </row>
    <row r="32" spans="1:14" ht="40" customHeight="1" thickBot="1" x14ac:dyDescent="0.4">
      <c r="A32" s="5">
        <v>3</v>
      </c>
      <c r="B32" s="6" t="s">
        <v>8</v>
      </c>
      <c r="C32" s="7">
        <v>130</v>
      </c>
      <c r="D32" s="83">
        <v>1000</v>
      </c>
      <c r="E32" s="84"/>
      <c r="F32" s="96">
        <f>(C32*D32)</f>
        <v>130000</v>
      </c>
      <c r="G32" s="97"/>
      <c r="H32" s="5">
        <v>3</v>
      </c>
      <c r="I32" s="6" t="s">
        <v>8</v>
      </c>
      <c r="J32" s="7">
        <v>150</v>
      </c>
      <c r="K32" s="83">
        <v>1000</v>
      </c>
      <c r="L32" s="84"/>
      <c r="M32" s="96">
        <f>(J32*K32)</f>
        <v>150000</v>
      </c>
      <c r="N32" s="97"/>
    </row>
    <row r="33" spans="1:14" ht="45.65" customHeight="1" thickBot="1" x14ac:dyDescent="0.4">
      <c r="A33" s="8">
        <v>4</v>
      </c>
      <c r="B33" s="9" t="s">
        <v>9</v>
      </c>
      <c r="C33" s="10">
        <v>0</v>
      </c>
      <c r="D33" s="83">
        <v>1000</v>
      </c>
      <c r="E33" s="84"/>
      <c r="F33" s="85">
        <f>(C33*D33)</f>
        <v>0</v>
      </c>
      <c r="G33" s="86"/>
      <c r="H33" s="8">
        <v>4</v>
      </c>
      <c r="I33" s="9" t="s">
        <v>9</v>
      </c>
      <c r="J33" s="10">
        <v>0</v>
      </c>
      <c r="K33" s="83">
        <v>1000</v>
      </c>
      <c r="L33" s="84"/>
      <c r="M33" s="85">
        <f>(J33*K33)</f>
        <v>0</v>
      </c>
      <c r="N33" s="86"/>
    </row>
    <row r="34" spans="1:14" ht="40.5" customHeight="1" thickBot="1" x14ac:dyDescent="0.4">
      <c r="A34" s="87" t="s">
        <v>10</v>
      </c>
      <c r="B34" s="88"/>
      <c r="C34" s="88"/>
      <c r="D34" s="88"/>
      <c r="E34" s="89"/>
      <c r="F34" s="90">
        <f>SUM(F32:F33)</f>
        <v>130000</v>
      </c>
      <c r="G34" s="91"/>
      <c r="H34" s="87" t="s">
        <v>10</v>
      </c>
      <c r="I34" s="88"/>
      <c r="J34" s="88"/>
      <c r="K34" s="88"/>
      <c r="L34" s="89"/>
      <c r="M34" s="90">
        <f>SUM(M32:M33)</f>
        <v>150000</v>
      </c>
      <c r="N34" s="91"/>
    </row>
    <row r="35" spans="1:14" ht="15" thickBot="1" x14ac:dyDescent="0.4">
      <c r="A35" s="77" t="s">
        <v>11</v>
      </c>
      <c r="B35" s="78"/>
      <c r="C35" s="78"/>
      <c r="D35" s="78"/>
      <c r="E35" s="78"/>
      <c r="F35" s="78"/>
      <c r="G35" s="79"/>
      <c r="H35" s="77" t="s">
        <v>11</v>
      </c>
      <c r="I35" s="78"/>
      <c r="J35" s="78"/>
      <c r="K35" s="78"/>
      <c r="L35" s="78"/>
      <c r="M35" s="78"/>
      <c r="N35" s="79"/>
    </row>
    <row r="36" spans="1:14" ht="56.5" x14ac:dyDescent="0.35">
      <c r="A36" s="11" t="s">
        <v>3</v>
      </c>
      <c r="B36" s="12" t="s">
        <v>4</v>
      </c>
      <c r="C36" s="80" t="s">
        <v>12</v>
      </c>
      <c r="D36" s="81"/>
      <c r="E36" s="82"/>
      <c r="F36" s="11" t="s">
        <v>13</v>
      </c>
      <c r="G36" s="13" t="s">
        <v>14</v>
      </c>
      <c r="H36" s="11" t="s">
        <v>3</v>
      </c>
      <c r="I36" s="12" t="s">
        <v>4</v>
      </c>
      <c r="J36" s="80" t="s">
        <v>12</v>
      </c>
      <c r="K36" s="81"/>
      <c r="L36" s="82"/>
      <c r="M36" s="11" t="s">
        <v>13</v>
      </c>
      <c r="N36" s="13" t="s">
        <v>14</v>
      </c>
    </row>
    <row r="37" spans="1:14" ht="43.5" customHeight="1" x14ac:dyDescent="0.35">
      <c r="A37" s="14">
        <v>3</v>
      </c>
      <c r="B37" s="15" t="s">
        <v>15</v>
      </c>
      <c r="C37" s="76">
        <v>180</v>
      </c>
      <c r="D37" s="76"/>
      <c r="E37" s="76"/>
      <c r="F37" s="17">
        <v>4</v>
      </c>
      <c r="G37" s="18">
        <f>C37*F37</f>
        <v>720</v>
      </c>
      <c r="H37" s="14">
        <v>3</v>
      </c>
      <c r="I37" s="15" t="s">
        <v>15</v>
      </c>
      <c r="J37" s="76">
        <v>380</v>
      </c>
      <c r="K37" s="76"/>
      <c r="L37" s="76"/>
      <c r="M37" s="17">
        <v>4</v>
      </c>
      <c r="N37" s="18">
        <f>J37*M37</f>
        <v>1520</v>
      </c>
    </row>
    <row r="38" spans="1:14" ht="43.5" customHeight="1" thickBot="1" x14ac:dyDescent="0.4">
      <c r="A38" s="5">
        <v>4</v>
      </c>
      <c r="B38" s="19" t="s">
        <v>16</v>
      </c>
      <c r="C38" s="76">
        <v>180</v>
      </c>
      <c r="D38" s="76"/>
      <c r="E38" s="76"/>
      <c r="F38" s="17">
        <v>4</v>
      </c>
      <c r="G38" s="18">
        <f t="shared" ref="G38:G48" si="2">C38*F38</f>
        <v>720</v>
      </c>
      <c r="H38" s="5">
        <v>4</v>
      </c>
      <c r="I38" s="19" t="s">
        <v>16</v>
      </c>
      <c r="J38" s="76">
        <v>380</v>
      </c>
      <c r="K38" s="76"/>
      <c r="L38" s="76"/>
      <c r="M38" s="17">
        <v>4</v>
      </c>
      <c r="N38" s="18">
        <f t="shared" ref="N38:N48" si="3">J38*M38</f>
        <v>1520</v>
      </c>
    </row>
    <row r="39" spans="1:14" ht="47.15" customHeight="1" thickBot="1" x14ac:dyDescent="0.4">
      <c r="A39" s="5">
        <v>5</v>
      </c>
      <c r="B39" s="19" t="s">
        <v>17</v>
      </c>
      <c r="C39" s="76"/>
      <c r="D39" s="76"/>
      <c r="E39" s="76"/>
      <c r="F39" s="20">
        <v>30</v>
      </c>
      <c r="G39" s="18">
        <f t="shared" si="2"/>
        <v>0</v>
      </c>
      <c r="H39" s="5">
        <v>5</v>
      </c>
      <c r="I39" s="19" t="s">
        <v>17</v>
      </c>
      <c r="J39" s="76"/>
      <c r="K39" s="76"/>
      <c r="L39" s="76"/>
      <c r="M39" s="20">
        <v>30</v>
      </c>
      <c r="N39" s="18">
        <f t="shared" si="3"/>
        <v>0</v>
      </c>
    </row>
    <row r="40" spans="1:14" ht="30" customHeight="1" thickBot="1" x14ac:dyDescent="0.4">
      <c r="A40" s="5">
        <v>6</v>
      </c>
      <c r="B40" s="19" t="s">
        <v>18</v>
      </c>
      <c r="C40" s="76"/>
      <c r="D40" s="76"/>
      <c r="E40" s="76"/>
      <c r="F40" s="20">
        <v>10</v>
      </c>
      <c r="G40" s="18">
        <f t="shared" si="2"/>
        <v>0</v>
      </c>
      <c r="H40" s="5">
        <v>6</v>
      </c>
      <c r="I40" s="19" t="s">
        <v>18</v>
      </c>
      <c r="J40" s="76">
        <v>200</v>
      </c>
      <c r="K40" s="76"/>
      <c r="L40" s="76"/>
      <c r="M40" s="20">
        <v>10</v>
      </c>
      <c r="N40" s="18">
        <f t="shared" si="3"/>
        <v>2000</v>
      </c>
    </row>
    <row r="41" spans="1:14" ht="52" customHeight="1" thickBot="1" x14ac:dyDescent="0.4">
      <c r="A41" s="5">
        <v>7</v>
      </c>
      <c r="B41" s="19" t="s">
        <v>19</v>
      </c>
      <c r="C41" s="76">
        <v>130</v>
      </c>
      <c r="D41" s="76"/>
      <c r="E41" s="76"/>
      <c r="F41" s="20">
        <v>1</v>
      </c>
      <c r="G41" s="18">
        <f t="shared" si="2"/>
        <v>130</v>
      </c>
      <c r="H41" s="5">
        <v>7</v>
      </c>
      <c r="I41" s="19" t="s">
        <v>19</v>
      </c>
      <c r="J41" s="76">
        <v>150</v>
      </c>
      <c r="K41" s="76"/>
      <c r="L41" s="76"/>
      <c r="M41" s="20">
        <v>1</v>
      </c>
      <c r="N41" s="18">
        <f t="shared" si="3"/>
        <v>150</v>
      </c>
    </row>
    <row r="42" spans="1:14" ht="23.5" thickBot="1" x14ac:dyDescent="0.4">
      <c r="A42" s="5">
        <v>8</v>
      </c>
      <c r="B42" s="19" t="s">
        <v>20</v>
      </c>
      <c r="C42" s="76">
        <v>130</v>
      </c>
      <c r="D42" s="76"/>
      <c r="E42" s="76"/>
      <c r="F42" s="20">
        <v>4</v>
      </c>
      <c r="G42" s="18">
        <f t="shared" si="2"/>
        <v>520</v>
      </c>
      <c r="H42" s="5">
        <v>8</v>
      </c>
      <c r="I42" s="19" t="s">
        <v>20</v>
      </c>
      <c r="J42" s="76">
        <v>130</v>
      </c>
      <c r="K42" s="76"/>
      <c r="L42" s="76"/>
      <c r="M42" s="20">
        <v>4</v>
      </c>
      <c r="N42" s="18">
        <f t="shared" si="3"/>
        <v>520</v>
      </c>
    </row>
    <row r="43" spans="1:14" ht="28.5" customHeight="1" thickBot="1" x14ac:dyDescent="0.4">
      <c r="A43" s="5">
        <v>9</v>
      </c>
      <c r="B43" s="19" t="s">
        <v>21</v>
      </c>
      <c r="C43" s="76">
        <v>130</v>
      </c>
      <c r="D43" s="76"/>
      <c r="E43" s="76"/>
      <c r="F43" s="20">
        <v>1</v>
      </c>
      <c r="G43" s="18">
        <f t="shared" si="2"/>
        <v>130</v>
      </c>
      <c r="H43" s="5">
        <v>9</v>
      </c>
      <c r="I43" s="19" t="s">
        <v>21</v>
      </c>
      <c r="J43" s="76">
        <v>150</v>
      </c>
      <c r="K43" s="76"/>
      <c r="L43" s="76"/>
      <c r="M43" s="20">
        <v>1</v>
      </c>
      <c r="N43" s="18">
        <f t="shared" si="3"/>
        <v>150</v>
      </c>
    </row>
    <row r="44" spans="1:14" ht="25.5" customHeight="1" thickBot="1" x14ac:dyDescent="0.4">
      <c r="A44" s="5">
        <v>10</v>
      </c>
      <c r="B44" s="21" t="s">
        <v>22</v>
      </c>
      <c r="C44" s="76">
        <v>10</v>
      </c>
      <c r="D44" s="76"/>
      <c r="E44" s="76"/>
      <c r="F44" s="20">
        <v>10</v>
      </c>
      <c r="G44" s="18">
        <f t="shared" si="2"/>
        <v>100</v>
      </c>
      <c r="H44" s="5">
        <v>10</v>
      </c>
      <c r="I44" s="21" t="s">
        <v>22</v>
      </c>
      <c r="J44" s="76">
        <v>10</v>
      </c>
      <c r="K44" s="76"/>
      <c r="L44" s="76"/>
      <c r="M44" s="20">
        <v>10</v>
      </c>
      <c r="N44" s="18">
        <f t="shared" si="3"/>
        <v>100</v>
      </c>
    </row>
    <row r="45" spans="1:14" ht="30" customHeight="1" thickBot="1" x14ac:dyDescent="0.4">
      <c r="A45" s="5">
        <v>11</v>
      </c>
      <c r="B45" s="21" t="s">
        <v>23</v>
      </c>
      <c r="C45" s="76">
        <v>5</v>
      </c>
      <c r="D45" s="76"/>
      <c r="E45" s="76"/>
      <c r="F45" s="20">
        <v>20</v>
      </c>
      <c r="G45" s="18">
        <f t="shared" si="2"/>
        <v>100</v>
      </c>
      <c r="H45" s="5">
        <v>11</v>
      </c>
      <c r="I45" s="21" t="s">
        <v>23</v>
      </c>
      <c r="J45" s="76">
        <v>5</v>
      </c>
      <c r="K45" s="76"/>
      <c r="L45" s="76"/>
      <c r="M45" s="20">
        <v>20</v>
      </c>
      <c r="N45" s="18">
        <f t="shared" si="3"/>
        <v>100</v>
      </c>
    </row>
    <row r="46" spans="1:14" ht="23.5" thickBot="1" x14ac:dyDescent="0.4">
      <c r="A46" s="5">
        <v>12</v>
      </c>
      <c r="B46" s="21" t="s">
        <v>24</v>
      </c>
      <c r="C46" s="76">
        <v>8</v>
      </c>
      <c r="D46" s="76"/>
      <c r="E46" s="76"/>
      <c r="F46" s="20">
        <v>20</v>
      </c>
      <c r="G46" s="18">
        <f t="shared" si="2"/>
        <v>160</v>
      </c>
      <c r="H46" s="5">
        <v>12</v>
      </c>
      <c r="I46" s="21" t="s">
        <v>24</v>
      </c>
      <c r="J46" s="76">
        <v>8</v>
      </c>
      <c r="K46" s="76"/>
      <c r="L46" s="76"/>
      <c r="M46" s="20">
        <v>20</v>
      </c>
      <c r="N46" s="18">
        <f t="shared" si="3"/>
        <v>160</v>
      </c>
    </row>
    <row r="47" spans="1:14" ht="23" x14ac:dyDescent="0.35">
      <c r="A47" s="8">
        <v>13</v>
      </c>
      <c r="B47" s="22" t="s">
        <v>25</v>
      </c>
      <c r="C47" s="71">
        <v>6</v>
      </c>
      <c r="D47" s="71"/>
      <c r="E47" s="71"/>
      <c r="F47" s="23">
        <v>20</v>
      </c>
      <c r="G47" s="18">
        <f t="shared" si="2"/>
        <v>120</v>
      </c>
      <c r="H47" s="8">
        <v>13</v>
      </c>
      <c r="I47" s="22" t="s">
        <v>25</v>
      </c>
      <c r="J47" s="71">
        <v>10</v>
      </c>
      <c r="K47" s="71"/>
      <c r="L47" s="71"/>
      <c r="M47" s="23">
        <v>20</v>
      </c>
      <c r="N47" s="18">
        <f t="shared" si="3"/>
        <v>200</v>
      </c>
    </row>
    <row r="48" spans="1:14" ht="15" thickBot="1" x14ac:dyDescent="0.4">
      <c r="A48" s="24">
        <v>14</v>
      </c>
      <c r="B48" s="25" t="s">
        <v>26</v>
      </c>
      <c r="C48" s="71"/>
      <c r="D48" s="71"/>
      <c r="E48" s="71"/>
      <c r="F48" s="23">
        <v>30</v>
      </c>
      <c r="G48" s="26">
        <f t="shared" si="2"/>
        <v>0</v>
      </c>
      <c r="H48" s="24">
        <v>14</v>
      </c>
      <c r="I48" s="25" t="s">
        <v>26</v>
      </c>
      <c r="J48" s="71">
        <v>0</v>
      </c>
      <c r="K48" s="71"/>
      <c r="L48" s="71"/>
      <c r="M48" s="23">
        <v>30</v>
      </c>
      <c r="N48" s="16">
        <f t="shared" si="3"/>
        <v>0</v>
      </c>
    </row>
    <row r="49" spans="1:14" ht="35.15" customHeight="1" thickBot="1" x14ac:dyDescent="0.4">
      <c r="A49" s="72" t="s">
        <v>27</v>
      </c>
      <c r="B49" s="73"/>
      <c r="C49" s="74"/>
      <c r="D49" s="74"/>
      <c r="E49" s="74"/>
      <c r="F49" s="75"/>
      <c r="G49" s="27">
        <f>SUM(G37:G48)</f>
        <v>2700</v>
      </c>
      <c r="H49" s="72" t="s">
        <v>27</v>
      </c>
      <c r="I49" s="73"/>
      <c r="J49" s="74"/>
      <c r="K49" s="74"/>
      <c r="L49" s="74"/>
      <c r="M49" s="75"/>
      <c r="N49" s="28">
        <f>SUM(N37:N48)</f>
        <v>6420</v>
      </c>
    </row>
    <row r="50" spans="1:14" ht="65.150000000000006" customHeight="1" thickBot="1" x14ac:dyDescent="0.4">
      <c r="A50" s="59" t="s">
        <v>28</v>
      </c>
      <c r="B50" s="60"/>
      <c r="C50" s="60"/>
      <c r="D50" s="61"/>
      <c r="E50" s="62">
        <f>F34+G49</f>
        <v>132700</v>
      </c>
      <c r="F50" s="63"/>
      <c r="G50" s="64"/>
      <c r="H50" s="59" t="s">
        <v>28</v>
      </c>
      <c r="I50" s="60"/>
      <c r="J50" s="60"/>
      <c r="K50" s="61"/>
      <c r="L50" s="62">
        <f>M34+N49</f>
        <v>156420</v>
      </c>
      <c r="M50" s="63"/>
      <c r="N50" s="64"/>
    </row>
    <row r="51" spans="1:14" ht="39.65" customHeight="1" thickBot="1" x14ac:dyDescent="0.4">
      <c r="A51" s="65" t="s">
        <v>29</v>
      </c>
      <c r="B51" s="66"/>
      <c r="C51" s="66"/>
      <c r="D51" s="66"/>
      <c r="E51" s="66"/>
      <c r="F51" s="66"/>
      <c r="G51" s="66"/>
      <c r="H51" s="66"/>
      <c r="I51" s="66"/>
      <c r="J51" s="66"/>
      <c r="K51" s="67"/>
      <c r="L51" s="68">
        <f>SUM(E50+L50)</f>
        <v>289120</v>
      </c>
      <c r="M51" s="69"/>
      <c r="N51" s="70"/>
    </row>
    <row r="52" spans="1:14" ht="15" thickBot="1" x14ac:dyDescent="0.4">
      <c r="A52" s="48" t="s">
        <v>30</v>
      </c>
      <c r="B52" s="49"/>
      <c r="C52" s="49"/>
      <c r="D52" s="49"/>
      <c r="E52" s="50"/>
      <c r="F52" s="48" t="s">
        <v>30</v>
      </c>
      <c r="G52" s="49"/>
      <c r="H52" s="49"/>
      <c r="I52" s="49"/>
      <c r="J52" s="50"/>
    </row>
    <row r="53" spans="1:14" x14ac:dyDescent="0.35">
      <c r="A53" s="51">
        <v>17</v>
      </c>
      <c r="B53" s="53" t="s">
        <v>31</v>
      </c>
      <c r="C53" s="55" t="s">
        <v>32</v>
      </c>
      <c r="D53" s="34">
        <v>0</v>
      </c>
      <c r="E53" s="35"/>
      <c r="F53" s="51">
        <v>17</v>
      </c>
      <c r="G53" s="53" t="s">
        <v>31</v>
      </c>
      <c r="H53" s="55" t="s">
        <v>32</v>
      </c>
      <c r="I53" s="34">
        <v>0</v>
      </c>
      <c r="J53" s="35"/>
    </row>
    <row r="54" spans="1:14" ht="15" thickBot="1" x14ac:dyDescent="0.4">
      <c r="A54" s="52"/>
      <c r="B54" s="54"/>
      <c r="C54" s="56"/>
      <c r="D54" s="57"/>
      <c r="E54" s="58"/>
      <c r="F54" s="52"/>
      <c r="G54" s="54"/>
      <c r="H54" s="56"/>
      <c r="I54" s="57"/>
      <c r="J54" s="58"/>
    </row>
    <row r="55" spans="1:14" ht="29.5" thickBot="1" x14ac:dyDescent="0.4">
      <c r="A55" s="32">
        <v>18</v>
      </c>
      <c r="B55" s="33" t="s">
        <v>33</v>
      </c>
      <c r="C55" s="32" t="s">
        <v>34</v>
      </c>
      <c r="D55" s="34">
        <v>0</v>
      </c>
      <c r="E55" s="35"/>
      <c r="F55" s="32">
        <v>18</v>
      </c>
      <c r="G55" s="33" t="s">
        <v>33</v>
      </c>
      <c r="H55" s="32" t="s">
        <v>34</v>
      </c>
      <c r="I55" s="34">
        <v>0</v>
      </c>
      <c r="J55" s="35"/>
    </row>
    <row r="56" spans="1:14" x14ac:dyDescent="0.35">
      <c r="A56" s="36" t="s">
        <v>35</v>
      </c>
      <c r="B56" s="37"/>
      <c r="C56" s="37"/>
      <c r="D56" s="37"/>
      <c r="E56" s="37"/>
      <c r="F56" s="37"/>
      <c r="G56" s="37"/>
      <c r="H56" s="37"/>
      <c r="I56" s="37"/>
      <c r="J56" s="37"/>
      <c r="K56" s="38"/>
      <c r="L56" s="42">
        <f>SUM(L24,L51)</f>
        <v>578240</v>
      </c>
      <c r="M56" s="43"/>
      <c r="N56" s="44"/>
    </row>
    <row r="57" spans="1:14" ht="15" thickBot="1" x14ac:dyDescent="0.4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1"/>
      <c r="L57" s="45"/>
      <c r="M57" s="46"/>
      <c r="N57" s="47"/>
    </row>
  </sheetData>
  <protectedRanges>
    <protectedRange sqref="I26:J28 I53:J55" name="Range6"/>
    <protectedRange sqref="D26:E28 D53:E55" name="Range5"/>
    <protectedRange sqref="C5:C6 C32:C33" name="Range1"/>
    <protectedRange sqref="J5:J6 J32:J33" name="Range2"/>
    <protectedRange sqref="C37:E48 C10:E21" name="Range3"/>
    <protectedRange sqref="J10:L21 J37:L48" name="Range4"/>
  </protectedRanges>
  <mergeCells count="138">
    <mergeCell ref="A1:G1"/>
    <mergeCell ref="H1:N1"/>
    <mergeCell ref="A2:N2"/>
    <mergeCell ref="A3:G3"/>
    <mergeCell ref="H3:N3"/>
    <mergeCell ref="D4:E4"/>
    <mergeCell ref="F4:G4"/>
    <mergeCell ref="K4:L4"/>
    <mergeCell ref="M4:N4"/>
    <mergeCell ref="M7:N7"/>
    <mergeCell ref="A8:G8"/>
    <mergeCell ref="H8:N8"/>
    <mergeCell ref="D5:E5"/>
    <mergeCell ref="F5:G5"/>
    <mergeCell ref="K5:L5"/>
    <mergeCell ref="M5:N5"/>
    <mergeCell ref="D6:E6"/>
    <mergeCell ref="F6:G6"/>
    <mergeCell ref="K6:L6"/>
    <mergeCell ref="M6:N6"/>
    <mergeCell ref="C9:E9"/>
    <mergeCell ref="J9:L9"/>
    <mergeCell ref="C10:E10"/>
    <mergeCell ref="J10:L10"/>
    <mergeCell ref="C11:E11"/>
    <mergeCell ref="J11:L11"/>
    <mergeCell ref="A7:E7"/>
    <mergeCell ref="F7:G7"/>
    <mergeCell ref="H7:L7"/>
    <mergeCell ref="C15:E15"/>
    <mergeCell ref="J15:L15"/>
    <mergeCell ref="C16:E16"/>
    <mergeCell ref="J16:L16"/>
    <mergeCell ref="C17:E17"/>
    <mergeCell ref="J17:L17"/>
    <mergeCell ref="C12:E12"/>
    <mergeCell ref="J12:L12"/>
    <mergeCell ref="C13:E13"/>
    <mergeCell ref="J13:L13"/>
    <mergeCell ref="C14:E14"/>
    <mergeCell ref="J14:L14"/>
    <mergeCell ref="C21:E21"/>
    <mergeCell ref="J21:L21"/>
    <mergeCell ref="A22:F22"/>
    <mergeCell ref="H22:M22"/>
    <mergeCell ref="A23:D23"/>
    <mergeCell ref="E23:G23"/>
    <mergeCell ref="H23:K23"/>
    <mergeCell ref="L23:N23"/>
    <mergeCell ref="C18:E18"/>
    <mergeCell ref="J18:L18"/>
    <mergeCell ref="C19:E19"/>
    <mergeCell ref="J19:L19"/>
    <mergeCell ref="C20:E20"/>
    <mergeCell ref="J20:L20"/>
    <mergeCell ref="H26:H27"/>
    <mergeCell ref="I26:J27"/>
    <mergeCell ref="D28:E28"/>
    <mergeCell ref="I28:J28"/>
    <mergeCell ref="A29:N29"/>
    <mergeCell ref="A30:G30"/>
    <mergeCell ref="H30:N30"/>
    <mergeCell ref="A24:K24"/>
    <mergeCell ref="L24:N24"/>
    <mergeCell ref="A25:E25"/>
    <mergeCell ref="F25:J25"/>
    <mergeCell ref="A26:A27"/>
    <mergeCell ref="B26:B27"/>
    <mergeCell ref="C26:C27"/>
    <mergeCell ref="D26:E27"/>
    <mergeCell ref="F26:F27"/>
    <mergeCell ref="G26:G27"/>
    <mergeCell ref="D33:E33"/>
    <mergeCell ref="F33:G33"/>
    <mergeCell ref="K33:L33"/>
    <mergeCell ref="M33:N33"/>
    <mergeCell ref="A34:E34"/>
    <mergeCell ref="F34:G34"/>
    <mergeCell ref="H34:L34"/>
    <mergeCell ref="M34:N34"/>
    <mergeCell ref="D31:E31"/>
    <mergeCell ref="F31:G31"/>
    <mergeCell ref="K31:L31"/>
    <mergeCell ref="M31:N31"/>
    <mergeCell ref="D32:E32"/>
    <mergeCell ref="F32:G32"/>
    <mergeCell ref="K32:L32"/>
    <mergeCell ref="M32:N32"/>
    <mergeCell ref="C38:E38"/>
    <mergeCell ref="J38:L38"/>
    <mergeCell ref="C39:E39"/>
    <mergeCell ref="J39:L39"/>
    <mergeCell ref="C40:E40"/>
    <mergeCell ref="J40:L40"/>
    <mergeCell ref="A35:G35"/>
    <mergeCell ref="H35:N35"/>
    <mergeCell ref="C36:E36"/>
    <mergeCell ref="J36:L36"/>
    <mergeCell ref="C37:E37"/>
    <mergeCell ref="J37:L37"/>
    <mergeCell ref="C44:E44"/>
    <mergeCell ref="J44:L44"/>
    <mergeCell ref="C45:E45"/>
    <mergeCell ref="J45:L45"/>
    <mergeCell ref="C46:E46"/>
    <mergeCell ref="J46:L46"/>
    <mergeCell ref="C41:E41"/>
    <mergeCell ref="J41:L41"/>
    <mergeCell ref="C42:E42"/>
    <mergeCell ref="J42:L42"/>
    <mergeCell ref="C43:E43"/>
    <mergeCell ref="J43:L43"/>
    <mergeCell ref="A50:D50"/>
    <mergeCell ref="E50:G50"/>
    <mergeCell ref="H50:K50"/>
    <mergeCell ref="L50:N50"/>
    <mergeCell ref="A51:K51"/>
    <mergeCell ref="L51:N51"/>
    <mergeCell ref="C47:E47"/>
    <mergeCell ref="J47:L47"/>
    <mergeCell ref="C48:E48"/>
    <mergeCell ref="J48:L48"/>
    <mergeCell ref="A49:F49"/>
    <mergeCell ref="H49:M49"/>
    <mergeCell ref="D55:E55"/>
    <mergeCell ref="I55:J55"/>
    <mergeCell ref="A56:K57"/>
    <mergeCell ref="L56:N57"/>
    <mergeCell ref="A52:E52"/>
    <mergeCell ref="F52:J52"/>
    <mergeCell ref="A53:A54"/>
    <mergeCell ref="B53:B54"/>
    <mergeCell ref="C53:C54"/>
    <mergeCell ref="D53:E54"/>
    <mergeCell ref="F53:F54"/>
    <mergeCell ref="G53:G54"/>
    <mergeCell ref="H53:H54"/>
    <mergeCell ref="I53:J5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7BF16-9BC0-44DA-9384-A9AB8C14A252}">
  <dimension ref="A1:N57"/>
  <sheetViews>
    <sheetView topLeftCell="A36" zoomScale="74" zoomScaleNormal="96" workbookViewId="0">
      <selection activeCell="W55" sqref="W55"/>
    </sheetView>
  </sheetViews>
  <sheetFormatPr defaultColWidth="8.81640625" defaultRowHeight="14.5" x14ac:dyDescent="0.35"/>
  <cols>
    <col min="1" max="1" width="17.81640625" style="1" customWidth="1"/>
    <col min="2" max="2" width="15.453125" style="31" customWidth="1"/>
    <col min="3" max="3" width="16.54296875" style="1" customWidth="1"/>
    <col min="4" max="4" width="11.54296875" style="31" customWidth="1"/>
    <col min="5" max="5" width="7.1796875" style="1" customWidth="1"/>
    <col min="6" max="6" width="19.1796875" style="1" customWidth="1"/>
    <col min="7" max="7" width="24.81640625" style="1" customWidth="1"/>
    <col min="8" max="8" width="21.1796875" style="1" customWidth="1"/>
    <col min="9" max="9" width="16.1796875" style="1" customWidth="1"/>
    <col min="10" max="10" width="15.453125" style="1" customWidth="1"/>
    <col min="11" max="11" width="14.7265625" style="1" customWidth="1"/>
    <col min="12" max="12" width="14" style="1" customWidth="1"/>
    <col min="13" max="13" width="19.1796875" style="1" customWidth="1"/>
    <col min="14" max="14" width="31.1796875" style="1" customWidth="1"/>
    <col min="15" max="16384" width="8.81640625" style="1"/>
  </cols>
  <sheetData>
    <row r="1" spans="1:14" ht="15" customHeight="1" x14ac:dyDescent="0.35">
      <c r="A1" s="103" t="s">
        <v>0</v>
      </c>
      <c r="B1" s="104"/>
      <c r="C1" s="104"/>
      <c r="D1" s="104"/>
      <c r="E1" s="104"/>
      <c r="F1" s="104"/>
      <c r="G1" s="105"/>
      <c r="H1" s="103" t="s">
        <v>0</v>
      </c>
      <c r="I1" s="104"/>
      <c r="J1" s="104"/>
      <c r="K1" s="104"/>
      <c r="L1" s="104"/>
      <c r="M1" s="104"/>
      <c r="N1" s="105"/>
    </row>
    <row r="2" spans="1:14" ht="40.5" customHeight="1" x14ac:dyDescent="0.35">
      <c r="A2" s="100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</row>
    <row r="3" spans="1:14" ht="14.5" customHeight="1" x14ac:dyDescent="0.35">
      <c r="A3" s="103" t="s">
        <v>1</v>
      </c>
      <c r="B3" s="104"/>
      <c r="C3" s="104"/>
      <c r="D3" s="104"/>
      <c r="E3" s="104"/>
      <c r="F3" s="104"/>
      <c r="G3" s="105"/>
      <c r="H3" s="103" t="s">
        <v>2</v>
      </c>
      <c r="I3" s="104"/>
      <c r="J3" s="104"/>
      <c r="K3" s="104"/>
      <c r="L3" s="104"/>
      <c r="M3" s="104"/>
      <c r="N3" s="105"/>
    </row>
    <row r="4" spans="1:14" x14ac:dyDescent="0.35">
      <c r="A4" s="2" t="s">
        <v>3</v>
      </c>
      <c r="B4" s="3" t="s">
        <v>4</v>
      </c>
      <c r="C4" s="4" t="s">
        <v>5</v>
      </c>
      <c r="D4" s="92" t="s">
        <v>6</v>
      </c>
      <c r="E4" s="93"/>
      <c r="F4" s="94" t="s">
        <v>7</v>
      </c>
      <c r="G4" s="95"/>
      <c r="H4" s="2" t="s">
        <v>3</v>
      </c>
      <c r="I4" s="3" t="s">
        <v>4</v>
      </c>
      <c r="J4" s="4" t="s">
        <v>5</v>
      </c>
      <c r="K4" s="92" t="s">
        <v>6</v>
      </c>
      <c r="L4" s="93"/>
      <c r="M4" s="94" t="s">
        <v>7</v>
      </c>
      <c r="N4" s="95"/>
    </row>
    <row r="5" spans="1:14" ht="26.15" customHeight="1" thickBot="1" x14ac:dyDescent="0.4">
      <c r="A5" s="5">
        <v>1</v>
      </c>
      <c r="B5" s="6" t="s">
        <v>8</v>
      </c>
      <c r="C5" s="7">
        <v>165</v>
      </c>
      <c r="D5" s="83">
        <v>1000</v>
      </c>
      <c r="E5" s="84"/>
      <c r="F5" s="96">
        <f>(C5*D5)</f>
        <v>165000</v>
      </c>
      <c r="G5" s="97"/>
      <c r="H5" s="5">
        <v>1</v>
      </c>
      <c r="I5" s="6" t="s">
        <v>8</v>
      </c>
      <c r="J5" s="7">
        <v>165</v>
      </c>
      <c r="K5" s="83">
        <v>1000</v>
      </c>
      <c r="L5" s="84"/>
      <c r="M5" s="96">
        <f>(J5*K5)</f>
        <v>165000</v>
      </c>
      <c r="N5" s="97"/>
    </row>
    <row r="6" spans="1:14" ht="45.65" customHeight="1" thickBot="1" x14ac:dyDescent="0.4">
      <c r="A6" s="8">
        <v>2</v>
      </c>
      <c r="B6" s="9" t="s">
        <v>9</v>
      </c>
      <c r="C6" s="10">
        <v>135</v>
      </c>
      <c r="D6" s="83">
        <v>1000</v>
      </c>
      <c r="E6" s="84"/>
      <c r="F6" s="85">
        <f>(C6*D6)</f>
        <v>135000</v>
      </c>
      <c r="G6" s="86"/>
      <c r="H6" s="8">
        <v>2</v>
      </c>
      <c r="I6" s="9" t="s">
        <v>9</v>
      </c>
      <c r="J6" s="10">
        <v>135</v>
      </c>
      <c r="K6" s="83">
        <v>1000</v>
      </c>
      <c r="L6" s="84"/>
      <c r="M6" s="85">
        <f>(J6*K6)</f>
        <v>135000</v>
      </c>
      <c r="N6" s="86"/>
    </row>
    <row r="7" spans="1:14" ht="37.5" customHeight="1" thickBot="1" x14ac:dyDescent="0.4">
      <c r="A7" s="87" t="s">
        <v>10</v>
      </c>
      <c r="B7" s="88"/>
      <c r="C7" s="88"/>
      <c r="D7" s="88"/>
      <c r="E7" s="89"/>
      <c r="F7" s="90">
        <f>SUM(F5:F6)</f>
        <v>300000</v>
      </c>
      <c r="G7" s="91"/>
      <c r="H7" s="87" t="s">
        <v>10</v>
      </c>
      <c r="I7" s="88"/>
      <c r="J7" s="88"/>
      <c r="K7" s="88"/>
      <c r="L7" s="89"/>
      <c r="M7" s="90">
        <f>SUM(M5:M6)</f>
        <v>300000</v>
      </c>
      <c r="N7" s="91"/>
    </row>
    <row r="8" spans="1:14" ht="30" customHeight="1" thickBot="1" x14ac:dyDescent="0.4">
      <c r="A8" s="77" t="s">
        <v>11</v>
      </c>
      <c r="B8" s="78"/>
      <c r="C8" s="78"/>
      <c r="D8" s="78"/>
      <c r="E8" s="78"/>
      <c r="F8" s="78"/>
      <c r="G8" s="79"/>
      <c r="H8" s="77" t="s">
        <v>11</v>
      </c>
      <c r="I8" s="78"/>
      <c r="J8" s="78"/>
      <c r="K8" s="78"/>
      <c r="L8" s="78"/>
      <c r="M8" s="78"/>
      <c r="N8" s="79"/>
    </row>
    <row r="9" spans="1:14" ht="70.5" customHeight="1" x14ac:dyDescent="0.35">
      <c r="A9" s="11" t="s">
        <v>3</v>
      </c>
      <c r="B9" s="12" t="s">
        <v>4</v>
      </c>
      <c r="C9" s="80" t="s">
        <v>12</v>
      </c>
      <c r="D9" s="81"/>
      <c r="E9" s="82"/>
      <c r="F9" s="11" t="s">
        <v>13</v>
      </c>
      <c r="G9" s="13" t="s">
        <v>14</v>
      </c>
      <c r="H9" s="11" t="s">
        <v>3</v>
      </c>
      <c r="I9" s="12" t="s">
        <v>4</v>
      </c>
      <c r="J9" s="80" t="s">
        <v>12</v>
      </c>
      <c r="K9" s="81"/>
      <c r="L9" s="82"/>
      <c r="M9" s="11" t="s">
        <v>13</v>
      </c>
      <c r="N9" s="13" t="s">
        <v>14</v>
      </c>
    </row>
    <row r="10" spans="1:14" ht="54" customHeight="1" x14ac:dyDescent="0.35">
      <c r="A10" s="14">
        <v>3</v>
      </c>
      <c r="B10" s="15" t="s">
        <v>15</v>
      </c>
      <c r="C10" s="76">
        <v>472.5</v>
      </c>
      <c r="D10" s="76"/>
      <c r="E10" s="76"/>
      <c r="F10" s="17">
        <v>4</v>
      </c>
      <c r="G10" s="18">
        <f>C10*F10</f>
        <v>1890</v>
      </c>
      <c r="H10" s="14">
        <v>3</v>
      </c>
      <c r="I10" s="15" t="s">
        <v>15</v>
      </c>
      <c r="J10" s="76">
        <v>573.75</v>
      </c>
      <c r="K10" s="76"/>
      <c r="L10" s="76"/>
      <c r="M10" s="17">
        <v>4</v>
      </c>
      <c r="N10" s="18">
        <f>J10*M10</f>
        <v>2295</v>
      </c>
    </row>
    <row r="11" spans="1:14" ht="57" customHeight="1" thickBot="1" x14ac:dyDescent="0.4">
      <c r="A11" s="5">
        <v>4</v>
      </c>
      <c r="B11" s="19" t="s">
        <v>16</v>
      </c>
      <c r="C11" s="76">
        <v>472.5</v>
      </c>
      <c r="D11" s="76"/>
      <c r="E11" s="76"/>
      <c r="F11" s="17">
        <v>4</v>
      </c>
      <c r="G11" s="18">
        <f t="shared" ref="G11:G21" si="0">C11*F11</f>
        <v>1890</v>
      </c>
      <c r="H11" s="5">
        <v>4</v>
      </c>
      <c r="I11" s="19" t="s">
        <v>16</v>
      </c>
      <c r="J11" s="76">
        <v>573.75</v>
      </c>
      <c r="K11" s="76"/>
      <c r="L11" s="76"/>
      <c r="M11" s="17">
        <v>4</v>
      </c>
      <c r="N11" s="18">
        <f t="shared" ref="N11:N21" si="1">J11*M11</f>
        <v>2295</v>
      </c>
    </row>
    <row r="12" spans="1:14" ht="75" customHeight="1" thickBot="1" x14ac:dyDescent="0.4">
      <c r="A12" s="5">
        <v>5</v>
      </c>
      <c r="B12" s="19" t="s">
        <v>17</v>
      </c>
      <c r="C12" s="76">
        <v>0</v>
      </c>
      <c r="D12" s="76"/>
      <c r="E12" s="76"/>
      <c r="F12" s="20">
        <v>30</v>
      </c>
      <c r="G12" s="18">
        <f t="shared" si="0"/>
        <v>0</v>
      </c>
      <c r="H12" s="5">
        <v>5</v>
      </c>
      <c r="I12" s="19" t="s">
        <v>17</v>
      </c>
      <c r="J12" s="76">
        <v>0</v>
      </c>
      <c r="K12" s="76"/>
      <c r="L12" s="76"/>
      <c r="M12" s="20">
        <v>30</v>
      </c>
      <c r="N12" s="18">
        <f t="shared" si="1"/>
        <v>0</v>
      </c>
    </row>
    <row r="13" spans="1:14" ht="55.5" customHeight="1" thickBot="1" x14ac:dyDescent="0.4">
      <c r="A13" s="5">
        <v>6</v>
      </c>
      <c r="B13" s="19" t="s">
        <v>18</v>
      </c>
      <c r="C13" s="76">
        <v>550</v>
      </c>
      <c r="D13" s="76"/>
      <c r="E13" s="76"/>
      <c r="F13" s="20">
        <v>10</v>
      </c>
      <c r="G13" s="18">
        <f t="shared" si="0"/>
        <v>5500</v>
      </c>
      <c r="H13" s="5">
        <v>6</v>
      </c>
      <c r="I13" s="19" t="s">
        <v>18</v>
      </c>
      <c r="J13" s="76">
        <v>550</v>
      </c>
      <c r="K13" s="76"/>
      <c r="L13" s="76"/>
      <c r="M13" s="20">
        <v>10</v>
      </c>
      <c r="N13" s="18">
        <f t="shared" si="1"/>
        <v>5500</v>
      </c>
    </row>
    <row r="14" spans="1:14" ht="45.75" customHeight="1" thickBot="1" x14ac:dyDescent="0.4">
      <c r="A14" s="5">
        <v>7</v>
      </c>
      <c r="B14" s="19" t="s">
        <v>19</v>
      </c>
      <c r="C14" s="76">
        <v>135</v>
      </c>
      <c r="D14" s="76"/>
      <c r="E14" s="76"/>
      <c r="F14" s="20">
        <v>1</v>
      </c>
      <c r="G14" s="18">
        <f t="shared" si="0"/>
        <v>135</v>
      </c>
      <c r="H14" s="5">
        <v>7</v>
      </c>
      <c r="I14" s="19" t="s">
        <v>19</v>
      </c>
      <c r="J14" s="76">
        <v>135</v>
      </c>
      <c r="K14" s="76"/>
      <c r="L14" s="76"/>
      <c r="M14" s="20">
        <v>1</v>
      </c>
      <c r="N14" s="18">
        <f t="shared" si="1"/>
        <v>135</v>
      </c>
    </row>
    <row r="15" spans="1:14" ht="45" customHeight="1" thickBot="1" x14ac:dyDescent="0.4">
      <c r="A15" s="5">
        <v>8</v>
      </c>
      <c r="B15" s="19" t="s">
        <v>20</v>
      </c>
      <c r="C15" s="76">
        <v>67.5</v>
      </c>
      <c r="D15" s="76"/>
      <c r="E15" s="76"/>
      <c r="F15" s="20">
        <v>4</v>
      </c>
      <c r="G15" s="18">
        <f t="shared" si="0"/>
        <v>270</v>
      </c>
      <c r="H15" s="5">
        <v>8</v>
      </c>
      <c r="I15" s="19" t="s">
        <v>20</v>
      </c>
      <c r="J15" s="76">
        <v>67.5</v>
      </c>
      <c r="K15" s="76"/>
      <c r="L15" s="76"/>
      <c r="M15" s="20">
        <v>4</v>
      </c>
      <c r="N15" s="18">
        <f t="shared" si="1"/>
        <v>270</v>
      </c>
    </row>
    <row r="16" spans="1:14" ht="28" customHeight="1" thickBot="1" x14ac:dyDescent="0.4">
      <c r="A16" s="5">
        <v>9</v>
      </c>
      <c r="B16" s="19" t="s">
        <v>21</v>
      </c>
      <c r="C16" s="76">
        <v>67.5</v>
      </c>
      <c r="D16" s="76"/>
      <c r="E16" s="76"/>
      <c r="F16" s="20">
        <v>1</v>
      </c>
      <c r="G16" s="18">
        <f t="shared" si="0"/>
        <v>67.5</v>
      </c>
      <c r="H16" s="5">
        <v>9</v>
      </c>
      <c r="I16" s="19" t="s">
        <v>21</v>
      </c>
      <c r="J16" s="76">
        <v>67.5</v>
      </c>
      <c r="K16" s="76"/>
      <c r="L16" s="76"/>
      <c r="M16" s="20">
        <v>1</v>
      </c>
      <c r="N16" s="18">
        <f t="shared" si="1"/>
        <v>67.5</v>
      </c>
    </row>
    <row r="17" spans="1:14" ht="25.5" customHeight="1" thickBot="1" x14ac:dyDescent="0.4">
      <c r="A17" s="5">
        <v>10</v>
      </c>
      <c r="B17" s="21" t="s">
        <v>22</v>
      </c>
      <c r="C17" s="76">
        <v>100</v>
      </c>
      <c r="D17" s="76"/>
      <c r="E17" s="76"/>
      <c r="F17" s="20">
        <v>10</v>
      </c>
      <c r="G17" s="18">
        <f t="shared" si="0"/>
        <v>1000</v>
      </c>
      <c r="H17" s="5">
        <v>10</v>
      </c>
      <c r="I17" s="21" t="s">
        <v>22</v>
      </c>
      <c r="J17" s="76">
        <v>100</v>
      </c>
      <c r="K17" s="76"/>
      <c r="L17" s="76"/>
      <c r="M17" s="20">
        <v>10</v>
      </c>
      <c r="N17" s="18">
        <f t="shared" si="1"/>
        <v>1000</v>
      </c>
    </row>
    <row r="18" spans="1:14" ht="26.25" customHeight="1" thickBot="1" x14ac:dyDescent="0.4">
      <c r="A18" s="5">
        <v>11</v>
      </c>
      <c r="B18" s="21" t="s">
        <v>23</v>
      </c>
      <c r="C18" s="76">
        <v>50</v>
      </c>
      <c r="D18" s="76"/>
      <c r="E18" s="76"/>
      <c r="F18" s="20">
        <v>20</v>
      </c>
      <c r="G18" s="18">
        <f t="shared" si="0"/>
        <v>1000</v>
      </c>
      <c r="H18" s="5">
        <v>11</v>
      </c>
      <c r="I18" s="21" t="s">
        <v>23</v>
      </c>
      <c r="J18" s="76">
        <v>50</v>
      </c>
      <c r="K18" s="76"/>
      <c r="L18" s="76"/>
      <c r="M18" s="20">
        <v>20</v>
      </c>
      <c r="N18" s="18">
        <f t="shared" si="1"/>
        <v>1000</v>
      </c>
    </row>
    <row r="19" spans="1:14" ht="33" customHeight="1" thickBot="1" x14ac:dyDescent="0.4">
      <c r="A19" s="5">
        <v>12</v>
      </c>
      <c r="B19" s="21" t="s">
        <v>24</v>
      </c>
      <c r="C19" s="76">
        <v>50</v>
      </c>
      <c r="D19" s="76"/>
      <c r="E19" s="76"/>
      <c r="F19" s="20">
        <v>20</v>
      </c>
      <c r="G19" s="18">
        <f t="shared" si="0"/>
        <v>1000</v>
      </c>
      <c r="H19" s="5">
        <v>12</v>
      </c>
      <c r="I19" s="21" t="s">
        <v>24</v>
      </c>
      <c r="J19" s="76">
        <v>50</v>
      </c>
      <c r="K19" s="76"/>
      <c r="L19" s="76"/>
      <c r="M19" s="20">
        <v>20</v>
      </c>
      <c r="N19" s="18">
        <f t="shared" si="1"/>
        <v>1000</v>
      </c>
    </row>
    <row r="20" spans="1:14" ht="24" customHeight="1" x14ac:dyDescent="0.35">
      <c r="A20" s="8">
        <v>13</v>
      </c>
      <c r="B20" s="22" t="s">
        <v>25</v>
      </c>
      <c r="C20" s="71">
        <v>5</v>
      </c>
      <c r="D20" s="71"/>
      <c r="E20" s="71"/>
      <c r="F20" s="23">
        <v>20</v>
      </c>
      <c r="G20" s="18">
        <f t="shared" si="0"/>
        <v>100</v>
      </c>
      <c r="H20" s="8">
        <v>13</v>
      </c>
      <c r="I20" s="22" t="s">
        <v>25</v>
      </c>
      <c r="J20" s="71">
        <v>5</v>
      </c>
      <c r="K20" s="71"/>
      <c r="L20" s="71"/>
      <c r="M20" s="23">
        <v>20</v>
      </c>
      <c r="N20" s="18">
        <f t="shared" si="1"/>
        <v>100</v>
      </c>
    </row>
    <row r="21" spans="1:14" ht="21" customHeight="1" thickBot="1" x14ac:dyDescent="0.4">
      <c r="A21" s="24">
        <v>14</v>
      </c>
      <c r="B21" s="25" t="s">
        <v>26</v>
      </c>
      <c r="C21" s="71">
        <v>50</v>
      </c>
      <c r="D21" s="71"/>
      <c r="E21" s="71"/>
      <c r="F21" s="23">
        <v>30</v>
      </c>
      <c r="G21" s="26">
        <f t="shared" si="0"/>
        <v>1500</v>
      </c>
      <c r="H21" s="24">
        <v>14</v>
      </c>
      <c r="I21" s="25" t="s">
        <v>26</v>
      </c>
      <c r="J21" s="71">
        <v>50</v>
      </c>
      <c r="K21" s="71"/>
      <c r="L21" s="71"/>
      <c r="M21" s="23">
        <v>30</v>
      </c>
      <c r="N21" s="16">
        <f t="shared" si="1"/>
        <v>1500</v>
      </c>
    </row>
    <row r="22" spans="1:14" ht="15.75" customHeight="1" thickBot="1" x14ac:dyDescent="0.4">
      <c r="A22" s="72" t="s">
        <v>27</v>
      </c>
      <c r="B22" s="73"/>
      <c r="C22" s="74"/>
      <c r="D22" s="74"/>
      <c r="E22" s="74"/>
      <c r="F22" s="75"/>
      <c r="G22" s="27">
        <f>SUM(G10:G21)</f>
        <v>14352.5</v>
      </c>
      <c r="H22" s="72" t="s">
        <v>27</v>
      </c>
      <c r="I22" s="73"/>
      <c r="J22" s="74"/>
      <c r="K22" s="74"/>
      <c r="L22" s="74"/>
      <c r="M22" s="75"/>
      <c r="N22" s="28">
        <f>SUM(N10:N21)</f>
        <v>15162.5</v>
      </c>
    </row>
    <row r="23" spans="1:14" ht="15.75" customHeight="1" thickBot="1" x14ac:dyDescent="0.4">
      <c r="A23" s="59" t="s">
        <v>28</v>
      </c>
      <c r="B23" s="60"/>
      <c r="C23" s="60"/>
      <c r="D23" s="61"/>
      <c r="E23" s="62">
        <f>F7+G22</f>
        <v>314352.5</v>
      </c>
      <c r="F23" s="63"/>
      <c r="G23" s="64"/>
      <c r="H23" s="59" t="s">
        <v>28</v>
      </c>
      <c r="I23" s="60"/>
      <c r="J23" s="60"/>
      <c r="K23" s="61"/>
      <c r="L23" s="62">
        <f>M7+N22</f>
        <v>315162.5</v>
      </c>
      <c r="M23" s="63"/>
      <c r="N23" s="64"/>
    </row>
    <row r="24" spans="1:14" ht="32.15" customHeight="1" thickBot="1" x14ac:dyDescent="0.4">
      <c r="A24" s="65" t="s">
        <v>29</v>
      </c>
      <c r="B24" s="66"/>
      <c r="C24" s="66"/>
      <c r="D24" s="66"/>
      <c r="E24" s="66"/>
      <c r="F24" s="66"/>
      <c r="G24" s="66"/>
      <c r="H24" s="66"/>
      <c r="I24" s="66"/>
      <c r="J24" s="66"/>
      <c r="K24" s="67"/>
      <c r="L24" s="68">
        <f>SUM(E23+L23)</f>
        <v>629515</v>
      </c>
      <c r="M24" s="69"/>
      <c r="N24" s="70"/>
    </row>
    <row r="25" spans="1:14" ht="29.5" customHeight="1" thickBot="1" x14ac:dyDescent="0.4">
      <c r="A25" s="48" t="s">
        <v>30</v>
      </c>
      <c r="B25" s="49"/>
      <c r="C25" s="49"/>
      <c r="D25" s="49"/>
      <c r="E25" s="50"/>
      <c r="F25" s="48" t="s">
        <v>30</v>
      </c>
      <c r="G25" s="49"/>
      <c r="H25" s="49"/>
      <c r="I25" s="49"/>
      <c r="J25" s="50"/>
    </row>
    <row r="26" spans="1:14" x14ac:dyDescent="0.35">
      <c r="A26" s="51">
        <v>15</v>
      </c>
      <c r="B26" s="53" t="s">
        <v>31</v>
      </c>
      <c r="C26" s="55" t="s">
        <v>32</v>
      </c>
      <c r="D26" s="34">
        <v>0</v>
      </c>
      <c r="E26" s="35"/>
      <c r="F26" s="51">
        <v>15</v>
      </c>
      <c r="G26" s="53" t="s">
        <v>31</v>
      </c>
      <c r="H26" s="55" t="s">
        <v>32</v>
      </c>
      <c r="I26" s="34">
        <v>0</v>
      </c>
      <c r="J26" s="35"/>
    </row>
    <row r="27" spans="1:14" ht="15.75" customHeight="1" thickBot="1" x14ac:dyDescent="0.4">
      <c r="A27" s="52"/>
      <c r="B27" s="54"/>
      <c r="C27" s="56"/>
      <c r="D27" s="57"/>
      <c r="E27" s="58"/>
      <c r="F27" s="52"/>
      <c r="G27" s="54"/>
      <c r="H27" s="56"/>
      <c r="I27" s="57"/>
      <c r="J27" s="58"/>
    </row>
    <row r="28" spans="1:14" ht="34.5" customHeight="1" thickBot="1" x14ac:dyDescent="0.4">
      <c r="A28" s="29">
        <v>16</v>
      </c>
      <c r="B28" s="30" t="s">
        <v>33</v>
      </c>
      <c r="C28" s="29" t="s">
        <v>34</v>
      </c>
      <c r="D28" s="98">
        <v>0</v>
      </c>
      <c r="E28" s="99"/>
      <c r="F28" s="29">
        <v>16</v>
      </c>
      <c r="G28" s="30" t="s">
        <v>33</v>
      </c>
      <c r="H28" s="29" t="s">
        <v>34</v>
      </c>
      <c r="I28" s="98">
        <v>0</v>
      </c>
      <c r="J28" s="99"/>
    </row>
    <row r="29" spans="1:14" ht="20.5" x14ac:dyDescent="0.35">
      <c r="A29" s="100" t="s">
        <v>36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2"/>
    </row>
    <row r="30" spans="1:14" x14ac:dyDescent="0.35">
      <c r="A30" s="103" t="s">
        <v>1</v>
      </c>
      <c r="B30" s="104"/>
      <c r="C30" s="104"/>
      <c r="D30" s="104"/>
      <c r="E30" s="104"/>
      <c r="F30" s="104"/>
      <c r="G30" s="105"/>
      <c r="H30" s="103" t="s">
        <v>2</v>
      </c>
      <c r="I30" s="104"/>
      <c r="J30" s="104"/>
      <c r="K30" s="104"/>
      <c r="L30" s="104"/>
      <c r="M30" s="104"/>
      <c r="N30" s="105"/>
    </row>
    <row r="31" spans="1:14" ht="92.25" customHeight="1" x14ac:dyDescent="0.35">
      <c r="A31" s="2" t="s">
        <v>3</v>
      </c>
      <c r="B31" s="3" t="s">
        <v>4</v>
      </c>
      <c r="C31" s="4" t="s">
        <v>5</v>
      </c>
      <c r="D31" s="92" t="s">
        <v>6</v>
      </c>
      <c r="E31" s="93"/>
      <c r="F31" s="94" t="s">
        <v>7</v>
      </c>
      <c r="G31" s="95"/>
      <c r="H31" s="2" t="s">
        <v>3</v>
      </c>
      <c r="I31" s="3" t="s">
        <v>4</v>
      </c>
      <c r="J31" s="4" t="s">
        <v>5</v>
      </c>
      <c r="K31" s="92" t="s">
        <v>6</v>
      </c>
      <c r="L31" s="93"/>
      <c r="M31" s="94" t="s">
        <v>7</v>
      </c>
      <c r="N31" s="95"/>
    </row>
    <row r="32" spans="1:14" ht="40" customHeight="1" thickBot="1" x14ac:dyDescent="0.4">
      <c r="A32" s="5">
        <v>3</v>
      </c>
      <c r="B32" s="6" t="s">
        <v>8</v>
      </c>
      <c r="C32" s="7">
        <v>165</v>
      </c>
      <c r="D32" s="83">
        <v>1000</v>
      </c>
      <c r="E32" s="84"/>
      <c r="F32" s="96">
        <f>(C32*D32)</f>
        <v>165000</v>
      </c>
      <c r="G32" s="97"/>
      <c r="H32" s="5">
        <v>3</v>
      </c>
      <c r="I32" s="6" t="s">
        <v>8</v>
      </c>
      <c r="J32" s="7">
        <v>165</v>
      </c>
      <c r="K32" s="83">
        <v>1000</v>
      </c>
      <c r="L32" s="84"/>
      <c r="M32" s="96">
        <f>(J32*K32)</f>
        <v>165000</v>
      </c>
      <c r="N32" s="97"/>
    </row>
    <row r="33" spans="1:14" ht="45.65" customHeight="1" thickBot="1" x14ac:dyDescent="0.4">
      <c r="A33" s="8">
        <v>4</v>
      </c>
      <c r="B33" s="9" t="s">
        <v>9</v>
      </c>
      <c r="C33" s="10">
        <v>135</v>
      </c>
      <c r="D33" s="83">
        <v>1000</v>
      </c>
      <c r="E33" s="84"/>
      <c r="F33" s="85">
        <f>(C33*D33)</f>
        <v>135000</v>
      </c>
      <c r="G33" s="86"/>
      <c r="H33" s="8">
        <v>4</v>
      </c>
      <c r="I33" s="9" t="s">
        <v>9</v>
      </c>
      <c r="J33" s="10">
        <v>135</v>
      </c>
      <c r="K33" s="83">
        <v>1000</v>
      </c>
      <c r="L33" s="84"/>
      <c r="M33" s="85">
        <f>(J33*K33)</f>
        <v>135000</v>
      </c>
      <c r="N33" s="86"/>
    </row>
    <row r="34" spans="1:14" ht="40.5" customHeight="1" thickBot="1" x14ac:dyDescent="0.4">
      <c r="A34" s="87" t="s">
        <v>10</v>
      </c>
      <c r="B34" s="88"/>
      <c r="C34" s="88"/>
      <c r="D34" s="88"/>
      <c r="E34" s="89"/>
      <c r="F34" s="90">
        <f>SUM(F32:F33)</f>
        <v>300000</v>
      </c>
      <c r="G34" s="91"/>
      <c r="H34" s="87" t="s">
        <v>10</v>
      </c>
      <c r="I34" s="88"/>
      <c r="J34" s="88"/>
      <c r="K34" s="88"/>
      <c r="L34" s="89"/>
      <c r="M34" s="90">
        <f>SUM(M32:M33)</f>
        <v>300000</v>
      </c>
      <c r="N34" s="91"/>
    </row>
    <row r="35" spans="1:14" ht="15" thickBot="1" x14ac:dyDescent="0.4">
      <c r="A35" s="77" t="s">
        <v>11</v>
      </c>
      <c r="B35" s="78"/>
      <c r="C35" s="78"/>
      <c r="D35" s="78"/>
      <c r="E35" s="78"/>
      <c r="F35" s="78"/>
      <c r="G35" s="79"/>
      <c r="H35" s="77" t="s">
        <v>11</v>
      </c>
      <c r="I35" s="78"/>
      <c r="J35" s="78"/>
      <c r="K35" s="78"/>
      <c r="L35" s="78"/>
      <c r="M35" s="78"/>
      <c r="N35" s="79"/>
    </row>
    <row r="36" spans="1:14" ht="56.5" x14ac:dyDescent="0.35">
      <c r="A36" s="11" t="s">
        <v>3</v>
      </c>
      <c r="B36" s="12" t="s">
        <v>4</v>
      </c>
      <c r="C36" s="80" t="s">
        <v>12</v>
      </c>
      <c r="D36" s="81"/>
      <c r="E36" s="82"/>
      <c r="F36" s="11" t="s">
        <v>13</v>
      </c>
      <c r="G36" s="13" t="s">
        <v>14</v>
      </c>
      <c r="H36" s="11" t="s">
        <v>3</v>
      </c>
      <c r="I36" s="12" t="s">
        <v>4</v>
      </c>
      <c r="J36" s="80" t="s">
        <v>12</v>
      </c>
      <c r="K36" s="81"/>
      <c r="L36" s="82"/>
      <c r="M36" s="11" t="s">
        <v>13</v>
      </c>
      <c r="N36" s="13" t="s">
        <v>14</v>
      </c>
    </row>
    <row r="37" spans="1:14" ht="43.5" customHeight="1" x14ac:dyDescent="0.35">
      <c r="A37" s="14">
        <v>3</v>
      </c>
      <c r="B37" s="15" t="s">
        <v>15</v>
      </c>
      <c r="C37" s="76">
        <v>412.5</v>
      </c>
      <c r="D37" s="76"/>
      <c r="E37" s="76"/>
      <c r="F37" s="17">
        <v>4</v>
      </c>
      <c r="G37" s="18">
        <f>C37*F37</f>
        <v>1650</v>
      </c>
      <c r="H37" s="14">
        <v>3</v>
      </c>
      <c r="I37" s="15" t="s">
        <v>15</v>
      </c>
      <c r="J37" s="76">
        <v>577.5</v>
      </c>
      <c r="K37" s="76"/>
      <c r="L37" s="76"/>
      <c r="M37" s="17">
        <v>4</v>
      </c>
      <c r="N37" s="18">
        <f>J37*M37</f>
        <v>2310</v>
      </c>
    </row>
    <row r="38" spans="1:14" ht="43.5" customHeight="1" thickBot="1" x14ac:dyDescent="0.4">
      <c r="A38" s="5">
        <v>4</v>
      </c>
      <c r="B38" s="19" t="s">
        <v>16</v>
      </c>
      <c r="C38" s="76">
        <v>412.5</v>
      </c>
      <c r="D38" s="76"/>
      <c r="E38" s="76"/>
      <c r="F38" s="17">
        <v>4</v>
      </c>
      <c r="G38" s="18">
        <f t="shared" ref="G38:G48" si="2">C38*F38</f>
        <v>1650</v>
      </c>
      <c r="H38" s="5">
        <v>4</v>
      </c>
      <c r="I38" s="19" t="s">
        <v>16</v>
      </c>
      <c r="J38" s="76">
        <v>577.5</v>
      </c>
      <c r="K38" s="76"/>
      <c r="L38" s="76"/>
      <c r="M38" s="17">
        <v>4</v>
      </c>
      <c r="N38" s="18">
        <f t="shared" ref="N38:N48" si="3">J38*M38</f>
        <v>2310</v>
      </c>
    </row>
    <row r="39" spans="1:14" ht="47.15" customHeight="1" thickBot="1" x14ac:dyDescent="0.4">
      <c r="A39" s="5">
        <v>5</v>
      </c>
      <c r="B39" s="19" t="s">
        <v>17</v>
      </c>
      <c r="C39" s="76">
        <v>0</v>
      </c>
      <c r="D39" s="76"/>
      <c r="E39" s="76"/>
      <c r="F39" s="20">
        <v>30</v>
      </c>
      <c r="G39" s="18">
        <f t="shared" si="2"/>
        <v>0</v>
      </c>
      <c r="H39" s="5">
        <v>5</v>
      </c>
      <c r="I39" s="19" t="s">
        <v>17</v>
      </c>
      <c r="J39" s="76">
        <v>0</v>
      </c>
      <c r="K39" s="76"/>
      <c r="L39" s="76"/>
      <c r="M39" s="20">
        <v>30</v>
      </c>
      <c r="N39" s="18">
        <f t="shared" si="3"/>
        <v>0</v>
      </c>
    </row>
    <row r="40" spans="1:14" ht="30" customHeight="1" thickBot="1" x14ac:dyDescent="0.4">
      <c r="A40" s="5">
        <v>6</v>
      </c>
      <c r="B40" s="19" t="s">
        <v>18</v>
      </c>
      <c r="C40" s="76">
        <v>550</v>
      </c>
      <c r="D40" s="76"/>
      <c r="E40" s="76"/>
      <c r="F40" s="20">
        <v>10</v>
      </c>
      <c r="G40" s="18">
        <f t="shared" si="2"/>
        <v>5500</v>
      </c>
      <c r="H40" s="5">
        <v>6</v>
      </c>
      <c r="I40" s="19" t="s">
        <v>18</v>
      </c>
      <c r="J40" s="76">
        <v>550</v>
      </c>
      <c r="K40" s="76"/>
      <c r="L40" s="76"/>
      <c r="M40" s="20">
        <v>10</v>
      </c>
      <c r="N40" s="18">
        <f t="shared" si="3"/>
        <v>5500</v>
      </c>
    </row>
    <row r="41" spans="1:14" ht="52" customHeight="1" thickBot="1" x14ac:dyDescent="0.4">
      <c r="A41" s="5">
        <v>7</v>
      </c>
      <c r="B41" s="19" t="s">
        <v>19</v>
      </c>
      <c r="C41" s="76">
        <v>135</v>
      </c>
      <c r="D41" s="76"/>
      <c r="E41" s="76"/>
      <c r="F41" s="20">
        <v>1</v>
      </c>
      <c r="G41" s="18">
        <f t="shared" si="2"/>
        <v>135</v>
      </c>
      <c r="H41" s="5">
        <v>7</v>
      </c>
      <c r="I41" s="19" t="s">
        <v>19</v>
      </c>
      <c r="J41" s="76">
        <v>135</v>
      </c>
      <c r="K41" s="76"/>
      <c r="L41" s="76"/>
      <c r="M41" s="20">
        <v>1</v>
      </c>
      <c r="N41" s="18">
        <f t="shared" si="3"/>
        <v>135</v>
      </c>
    </row>
    <row r="42" spans="1:14" ht="23.5" thickBot="1" x14ac:dyDescent="0.4">
      <c r="A42" s="5">
        <v>8</v>
      </c>
      <c r="B42" s="19" t="s">
        <v>20</v>
      </c>
      <c r="C42" s="76">
        <v>67.5</v>
      </c>
      <c r="D42" s="76"/>
      <c r="E42" s="76"/>
      <c r="F42" s="20">
        <v>4</v>
      </c>
      <c r="G42" s="18">
        <f t="shared" si="2"/>
        <v>270</v>
      </c>
      <c r="H42" s="5">
        <v>8</v>
      </c>
      <c r="I42" s="19" t="s">
        <v>20</v>
      </c>
      <c r="J42" s="76">
        <v>67.5</v>
      </c>
      <c r="K42" s="76"/>
      <c r="L42" s="76"/>
      <c r="M42" s="20">
        <v>4</v>
      </c>
      <c r="N42" s="18">
        <f t="shared" si="3"/>
        <v>270</v>
      </c>
    </row>
    <row r="43" spans="1:14" ht="28.5" customHeight="1" thickBot="1" x14ac:dyDescent="0.4">
      <c r="A43" s="5">
        <v>9</v>
      </c>
      <c r="B43" s="19" t="s">
        <v>21</v>
      </c>
      <c r="C43" s="76">
        <v>67.5</v>
      </c>
      <c r="D43" s="76"/>
      <c r="E43" s="76"/>
      <c r="F43" s="20">
        <v>1</v>
      </c>
      <c r="G43" s="18">
        <f t="shared" si="2"/>
        <v>67.5</v>
      </c>
      <c r="H43" s="5">
        <v>9</v>
      </c>
      <c r="I43" s="19" t="s">
        <v>21</v>
      </c>
      <c r="J43" s="76">
        <v>67.5</v>
      </c>
      <c r="K43" s="76"/>
      <c r="L43" s="76"/>
      <c r="M43" s="20">
        <v>1</v>
      </c>
      <c r="N43" s="18">
        <f t="shared" si="3"/>
        <v>67.5</v>
      </c>
    </row>
    <row r="44" spans="1:14" ht="25.5" customHeight="1" thickBot="1" x14ac:dyDescent="0.4">
      <c r="A44" s="5">
        <v>10</v>
      </c>
      <c r="B44" s="21" t="s">
        <v>22</v>
      </c>
      <c r="C44" s="76">
        <v>100</v>
      </c>
      <c r="D44" s="76"/>
      <c r="E44" s="76"/>
      <c r="F44" s="20">
        <v>10</v>
      </c>
      <c r="G44" s="18">
        <f t="shared" si="2"/>
        <v>1000</v>
      </c>
      <c r="H44" s="5">
        <v>10</v>
      </c>
      <c r="I44" s="21" t="s">
        <v>22</v>
      </c>
      <c r="J44" s="76">
        <v>100</v>
      </c>
      <c r="K44" s="76"/>
      <c r="L44" s="76"/>
      <c r="M44" s="20">
        <v>10</v>
      </c>
      <c r="N44" s="18">
        <f t="shared" si="3"/>
        <v>1000</v>
      </c>
    </row>
    <row r="45" spans="1:14" ht="30" customHeight="1" thickBot="1" x14ac:dyDescent="0.4">
      <c r="A45" s="5">
        <v>11</v>
      </c>
      <c r="B45" s="21" t="s">
        <v>23</v>
      </c>
      <c r="C45" s="76">
        <v>50</v>
      </c>
      <c r="D45" s="76"/>
      <c r="E45" s="76"/>
      <c r="F45" s="20">
        <v>20</v>
      </c>
      <c r="G45" s="18">
        <f t="shared" si="2"/>
        <v>1000</v>
      </c>
      <c r="H45" s="5">
        <v>11</v>
      </c>
      <c r="I45" s="21" t="s">
        <v>23</v>
      </c>
      <c r="J45" s="76">
        <v>50</v>
      </c>
      <c r="K45" s="76"/>
      <c r="L45" s="76"/>
      <c r="M45" s="20">
        <v>20</v>
      </c>
      <c r="N45" s="18">
        <f t="shared" si="3"/>
        <v>1000</v>
      </c>
    </row>
    <row r="46" spans="1:14" ht="23.5" thickBot="1" x14ac:dyDescent="0.4">
      <c r="A46" s="5">
        <v>12</v>
      </c>
      <c r="B46" s="21" t="s">
        <v>24</v>
      </c>
      <c r="C46" s="76">
        <v>50</v>
      </c>
      <c r="D46" s="76"/>
      <c r="E46" s="76"/>
      <c r="F46" s="20">
        <v>20</v>
      </c>
      <c r="G46" s="18">
        <f t="shared" si="2"/>
        <v>1000</v>
      </c>
      <c r="H46" s="5">
        <v>12</v>
      </c>
      <c r="I46" s="21" t="s">
        <v>24</v>
      </c>
      <c r="J46" s="76">
        <v>50</v>
      </c>
      <c r="K46" s="76"/>
      <c r="L46" s="76"/>
      <c r="M46" s="20">
        <v>20</v>
      </c>
      <c r="N46" s="18">
        <f t="shared" si="3"/>
        <v>1000</v>
      </c>
    </row>
    <row r="47" spans="1:14" ht="23" x14ac:dyDescent="0.35">
      <c r="A47" s="8">
        <v>13</v>
      </c>
      <c r="B47" s="22" t="s">
        <v>25</v>
      </c>
      <c r="C47" s="71">
        <v>5</v>
      </c>
      <c r="D47" s="71"/>
      <c r="E47" s="71"/>
      <c r="F47" s="23">
        <v>20</v>
      </c>
      <c r="G47" s="18">
        <f t="shared" si="2"/>
        <v>100</v>
      </c>
      <c r="H47" s="8">
        <v>13</v>
      </c>
      <c r="I47" s="22" t="s">
        <v>25</v>
      </c>
      <c r="J47" s="71">
        <v>5</v>
      </c>
      <c r="K47" s="71"/>
      <c r="L47" s="71"/>
      <c r="M47" s="23">
        <v>20</v>
      </c>
      <c r="N47" s="18">
        <f t="shared" si="3"/>
        <v>100</v>
      </c>
    </row>
    <row r="48" spans="1:14" ht="15" thickBot="1" x14ac:dyDescent="0.4">
      <c r="A48" s="24">
        <v>14</v>
      </c>
      <c r="B48" s="25" t="s">
        <v>26</v>
      </c>
      <c r="C48" s="71">
        <v>50</v>
      </c>
      <c r="D48" s="71"/>
      <c r="E48" s="71"/>
      <c r="F48" s="23">
        <v>30</v>
      </c>
      <c r="G48" s="26">
        <f t="shared" si="2"/>
        <v>1500</v>
      </c>
      <c r="H48" s="24">
        <v>14</v>
      </c>
      <c r="I48" s="25" t="s">
        <v>26</v>
      </c>
      <c r="J48" s="71">
        <v>50</v>
      </c>
      <c r="K48" s="71"/>
      <c r="L48" s="71"/>
      <c r="M48" s="23">
        <v>30</v>
      </c>
      <c r="N48" s="16">
        <f t="shared" si="3"/>
        <v>1500</v>
      </c>
    </row>
    <row r="49" spans="1:14" ht="35.15" customHeight="1" thickBot="1" x14ac:dyDescent="0.4">
      <c r="A49" s="72" t="s">
        <v>27</v>
      </c>
      <c r="B49" s="73"/>
      <c r="C49" s="74"/>
      <c r="D49" s="74"/>
      <c r="E49" s="74"/>
      <c r="F49" s="75"/>
      <c r="G49" s="27">
        <f>SUM(G37:G48)</f>
        <v>13872.5</v>
      </c>
      <c r="H49" s="72" t="s">
        <v>27</v>
      </c>
      <c r="I49" s="73"/>
      <c r="J49" s="74"/>
      <c r="K49" s="74"/>
      <c r="L49" s="74"/>
      <c r="M49" s="75"/>
      <c r="N49" s="28">
        <f>SUM(N37:N48)</f>
        <v>15192.5</v>
      </c>
    </row>
    <row r="50" spans="1:14" ht="65.150000000000006" customHeight="1" thickBot="1" x14ac:dyDescent="0.4">
      <c r="A50" s="59" t="s">
        <v>28</v>
      </c>
      <c r="B50" s="60"/>
      <c r="C50" s="60"/>
      <c r="D50" s="61"/>
      <c r="E50" s="62">
        <f>F34+G49</f>
        <v>313872.5</v>
      </c>
      <c r="F50" s="63"/>
      <c r="G50" s="64"/>
      <c r="H50" s="59" t="s">
        <v>28</v>
      </c>
      <c r="I50" s="60"/>
      <c r="J50" s="60"/>
      <c r="K50" s="61"/>
      <c r="L50" s="62">
        <f>M34+N49</f>
        <v>315192.5</v>
      </c>
      <c r="M50" s="63"/>
      <c r="N50" s="64"/>
    </row>
    <row r="51" spans="1:14" ht="39.65" customHeight="1" thickBot="1" x14ac:dyDescent="0.4">
      <c r="A51" s="65" t="s">
        <v>29</v>
      </c>
      <c r="B51" s="66"/>
      <c r="C51" s="66"/>
      <c r="D51" s="66"/>
      <c r="E51" s="66"/>
      <c r="F51" s="66"/>
      <c r="G51" s="66"/>
      <c r="H51" s="66"/>
      <c r="I51" s="66"/>
      <c r="J51" s="66"/>
      <c r="K51" s="67"/>
      <c r="L51" s="68">
        <f>SUM(E50+L50)</f>
        <v>629065</v>
      </c>
      <c r="M51" s="69"/>
      <c r="N51" s="70"/>
    </row>
    <row r="52" spans="1:14" ht="15" thickBot="1" x14ac:dyDescent="0.4">
      <c r="A52" s="48" t="s">
        <v>30</v>
      </c>
      <c r="B52" s="49"/>
      <c r="C52" s="49"/>
      <c r="D52" s="49"/>
      <c r="E52" s="50"/>
      <c r="F52" s="48" t="s">
        <v>30</v>
      </c>
      <c r="G52" s="49"/>
      <c r="H52" s="49"/>
      <c r="I52" s="49"/>
      <c r="J52" s="50"/>
    </row>
    <row r="53" spans="1:14" x14ac:dyDescent="0.35">
      <c r="A53" s="51">
        <v>17</v>
      </c>
      <c r="B53" s="53" t="s">
        <v>31</v>
      </c>
      <c r="C53" s="55" t="s">
        <v>32</v>
      </c>
      <c r="D53" s="34">
        <v>0</v>
      </c>
      <c r="E53" s="35"/>
      <c r="F53" s="51">
        <v>17</v>
      </c>
      <c r="G53" s="53" t="s">
        <v>31</v>
      </c>
      <c r="H53" s="55" t="s">
        <v>32</v>
      </c>
      <c r="I53" s="34">
        <v>0</v>
      </c>
      <c r="J53" s="35"/>
    </row>
    <row r="54" spans="1:14" ht="15" thickBot="1" x14ac:dyDescent="0.4">
      <c r="A54" s="52"/>
      <c r="B54" s="54"/>
      <c r="C54" s="56"/>
      <c r="D54" s="57"/>
      <c r="E54" s="58"/>
      <c r="F54" s="52"/>
      <c r="G54" s="54"/>
      <c r="H54" s="56"/>
      <c r="I54" s="57"/>
      <c r="J54" s="58"/>
    </row>
    <row r="55" spans="1:14" ht="29.5" thickBot="1" x14ac:dyDescent="0.4">
      <c r="A55" s="32">
        <v>18</v>
      </c>
      <c r="B55" s="33" t="s">
        <v>33</v>
      </c>
      <c r="C55" s="32" t="s">
        <v>34</v>
      </c>
      <c r="D55" s="34">
        <v>0</v>
      </c>
      <c r="E55" s="35"/>
      <c r="F55" s="32">
        <v>18</v>
      </c>
      <c r="G55" s="33" t="s">
        <v>33</v>
      </c>
      <c r="H55" s="32" t="s">
        <v>34</v>
      </c>
      <c r="I55" s="34">
        <v>0</v>
      </c>
      <c r="J55" s="35"/>
    </row>
    <row r="56" spans="1:14" x14ac:dyDescent="0.35">
      <c r="A56" s="36" t="s">
        <v>35</v>
      </c>
      <c r="B56" s="37"/>
      <c r="C56" s="37"/>
      <c r="D56" s="37"/>
      <c r="E56" s="37"/>
      <c r="F56" s="37"/>
      <c r="G56" s="37"/>
      <c r="H56" s="37"/>
      <c r="I56" s="37"/>
      <c r="J56" s="37"/>
      <c r="K56" s="38"/>
      <c r="L56" s="42">
        <f>SUM(L24,L51)</f>
        <v>1258580</v>
      </c>
      <c r="M56" s="43"/>
      <c r="N56" s="44"/>
    </row>
    <row r="57" spans="1:14" ht="15" thickBot="1" x14ac:dyDescent="0.4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1"/>
      <c r="L57" s="45"/>
      <c r="M57" s="46"/>
      <c r="N57" s="47"/>
    </row>
  </sheetData>
  <protectedRanges>
    <protectedRange sqref="I26:J28 I53:J55" name="Range6"/>
    <protectedRange sqref="D26:E28 D53:E55" name="Range5"/>
    <protectedRange sqref="C5:C6 C32:C33" name="Range1"/>
    <protectedRange sqref="J5:J6 J32:J33" name="Range2"/>
    <protectedRange sqref="C37:E48 C10:E21" name="Range3"/>
    <protectedRange sqref="J37:L48 J10:L21" name="Range4"/>
  </protectedRanges>
  <mergeCells count="138">
    <mergeCell ref="L56:N57"/>
    <mergeCell ref="H53:H54"/>
    <mergeCell ref="I53:J54"/>
    <mergeCell ref="D55:E55"/>
    <mergeCell ref="I55:J55"/>
    <mergeCell ref="A56:K57"/>
    <mergeCell ref="A51:K51"/>
    <mergeCell ref="L51:N51"/>
    <mergeCell ref="A52:E52"/>
    <mergeCell ref="F52:J52"/>
    <mergeCell ref="A53:A54"/>
    <mergeCell ref="B53:B54"/>
    <mergeCell ref="C53:C54"/>
    <mergeCell ref="D53:E54"/>
    <mergeCell ref="F53:F54"/>
    <mergeCell ref="G53:G54"/>
    <mergeCell ref="C48:E48"/>
    <mergeCell ref="J48:L48"/>
    <mergeCell ref="A49:F49"/>
    <mergeCell ref="H49:M49"/>
    <mergeCell ref="A50:D50"/>
    <mergeCell ref="E50:G50"/>
    <mergeCell ref="H50:K50"/>
    <mergeCell ref="L50:N50"/>
    <mergeCell ref="C45:E45"/>
    <mergeCell ref="J45:L45"/>
    <mergeCell ref="C46:E46"/>
    <mergeCell ref="J46:L46"/>
    <mergeCell ref="C47:E47"/>
    <mergeCell ref="J47:L47"/>
    <mergeCell ref="C42:E42"/>
    <mergeCell ref="J42:L42"/>
    <mergeCell ref="C43:E43"/>
    <mergeCell ref="J43:L43"/>
    <mergeCell ref="C44:E44"/>
    <mergeCell ref="J44:L44"/>
    <mergeCell ref="C39:E39"/>
    <mergeCell ref="J39:L39"/>
    <mergeCell ref="C40:E40"/>
    <mergeCell ref="J40:L40"/>
    <mergeCell ref="C41:E41"/>
    <mergeCell ref="J41:L41"/>
    <mergeCell ref="C36:E36"/>
    <mergeCell ref="J36:L36"/>
    <mergeCell ref="C37:E37"/>
    <mergeCell ref="J37:L37"/>
    <mergeCell ref="C38:E38"/>
    <mergeCell ref="J38:L38"/>
    <mergeCell ref="A34:E34"/>
    <mergeCell ref="F34:G34"/>
    <mergeCell ref="H34:L34"/>
    <mergeCell ref="M34:N34"/>
    <mergeCell ref="A35:G35"/>
    <mergeCell ref="H35:N35"/>
    <mergeCell ref="K32:L32"/>
    <mergeCell ref="M32:N32"/>
    <mergeCell ref="D33:E33"/>
    <mergeCell ref="F33:G33"/>
    <mergeCell ref="K33:L33"/>
    <mergeCell ref="M33:N33"/>
    <mergeCell ref="A29:N29"/>
    <mergeCell ref="A30:G30"/>
    <mergeCell ref="H30:N30"/>
    <mergeCell ref="D31:E31"/>
    <mergeCell ref="F31:G31"/>
    <mergeCell ref="K31:L31"/>
    <mergeCell ref="M31:N31"/>
    <mergeCell ref="D32:E32"/>
    <mergeCell ref="F32:G32"/>
    <mergeCell ref="H26:H27"/>
    <mergeCell ref="I26:J27"/>
    <mergeCell ref="D28:E28"/>
    <mergeCell ref="I28:J28"/>
    <mergeCell ref="A24:K24"/>
    <mergeCell ref="L24:N24"/>
    <mergeCell ref="A25:E25"/>
    <mergeCell ref="F25:J25"/>
    <mergeCell ref="A26:A27"/>
    <mergeCell ref="B26:B27"/>
    <mergeCell ref="C26:C27"/>
    <mergeCell ref="D26:E27"/>
    <mergeCell ref="F26:F27"/>
    <mergeCell ref="G26:G27"/>
    <mergeCell ref="C21:E21"/>
    <mergeCell ref="J21:L21"/>
    <mergeCell ref="A22:F22"/>
    <mergeCell ref="H22:M22"/>
    <mergeCell ref="A23:D23"/>
    <mergeCell ref="E23:G23"/>
    <mergeCell ref="H23:K23"/>
    <mergeCell ref="L23:N23"/>
    <mergeCell ref="C18:E18"/>
    <mergeCell ref="J18:L18"/>
    <mergeCell ref="C19:E19"/>
    <mergeCell ref="J19:L19"/>
    <mergeCell ref="C20:E20"/>
    <mergeCell ref="J20:L20"/>
    <mergeCell ref="C15:E15"/>
    <mergeCell ref="J15:L15"/>
    <mergeCell ref="C16:E16"/>
    <mergeCell ref="J16:L16"/>
    <mergeCell ref="C17:E17"/>
    <mergeCell ref="J17:L17"/>
    <mergeCell ref="C12:E12"/>
    <mergeCell ref="J12:L12"/>
    <mergeCell ref="C13:E13"/>
    <mergeCell ref="J13:L13"/>
    <mergeCell ref="C14:E14"/>
    <mergeCell ref="J14:L14"/>
    <mergeCell ref="C9:E9"/>
    <mergeCell ref="J9:L9"/>
    <mergeCell ref="C10:E10"/>
    <mergeCell ref="J10:L10"/>
    <mergeCell ref="C11:E11"/>
    <mergeCell ref="J11:L11"/>
    <mergeCell ref="A7:E7"/>
    <mergeCell ref="F7:G7"/>
    <mergeCell ref="H7:L7"/>
    <mergeCell ref="M7:N7"/>
    <mergeCell ref="A8:G8"/>
    <mergeCell ref="H8:N8"/>
    <mergeCell ref="D5:E5"/>
    <mergeCell ref="F5:G5"/>
    <mergeCell ref="K5:L5"/>
    <mergeCell ref="M5:N5"/>
    <mergeCell ref="D6:E6"/>
    <mergeCell ref="F6:G6"/>
    <mergeCell ref="K6:L6"/>
    <mergeCell ref="M6:N6"/>
    <mergeCell ref="A1:G1"/>
    <mergeCell ref="H1:N1"/>
    <mergeCell ref="A2:N2"/>
    <mergeCell ref="A3:G3"/>
    <mergeCell ref="H3:N3"/>
    <mergeCell ref="D4:E4"/>
    <mergeCell ref="F4:G4"/>
    <mergeCell ref="K4:L4"/>
    <mergeCell ref="M4:N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BD1BB-27D1-4775-BC65-FB76F216FC49}">
  <dimension ref="A1:N57"/>
  <sheetViews>
    <sheetView topLeftCell="A31" zoomScaleNormal="100" workbookViewId="0">
      <selection activeCell="F61" sqref="F61"/>
    </sheetView>
  </sheetViews>
  <sheetFormatPr defaultColWidth="8.81640625" defaultRowHeight="14.5" x14ac:dyDescent="0.35"/>
  <cols>
    <col min="1" max="1" width="17.81640625" style="1" customWidth="1"/>
    <col min="2" max="2" width="15.453125" style="31" customWidth="1"/>
    <col min="3" max="3" width="16.54296875" style="1" customWidth="1"/>
    <col min="4" max="4" width="11.54296875" style="31" customWidth="1"/>
    <col min="5" max="5" width="7.1796875" style="1" customWidth="1"/>
    <col min="6" max="6" width="19.1796875" style="1" customWidth="1"/>
    <col min="7" max="7" width="24.81640625" style="1" customWidth="1"/>
    <col min="8" max="8" width="21.1796875" style="1" customWidth="1"/>
    <col min="9" max="9" width="16.1796875" style="1" customWidth="1"/>
    <col min="10" max="10" width="15.453125" style="1" customWidth="1"/>
    <col min="11" max="11" width="14.7265625" style="1" customWidth="1"/>
    <col min="12" max="12" width="14" style="1" customWidth="1"/>
    <col min="13" max="13" width="19.1796875" style="1" customWidth="1"/>
    <col min="14" max="14" width="31.1796875" style="1" customWidth="1"/>
    <col min="15" max="16384" width="8.81640625" style="1"/>
  </cols>
  <sheetData>
    <row r="1" spans="1:14" ht="15" customHeight="1" x14ac:dyDescent="0.35">
      <c r="A1" s="103" t="s">
        <v>0</v>
      </c>
      <c r="B1" s="104"/>
      <c r="C1" s="104"/>
      <c r="D1" s="104"/>
      <c r="E1" s="104"/>
      <c r="F1" s="104"/>
      <c r="G1" s="105"/>
      <c r="H1" s="103" t="s">
        <v>0</v>
      </c>
      <c r="I1" s="104"/>
      <c r="J1" s="104"/>
      <c r="K1" s="104"/>
      <c r="L1" s="104"/>
      <c r="M1" s="104"/>
      <c r="N1" s="105"/>
    </row>
    <row r="2" spans="1:14" ht="40.5" customHeight="1" x14ac:dyDescent="0.35">
      <c r="A2" s="100" t="s">
        <v>37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</row>
    <row r="3" spans="1:14" ht="14.5" customHeight="1" x14ac:dyDescent="0.35">
      <c r="A3" s="103" t="s">
        <v>1</v>
      </c>
      <c r="B3" s="104"/>
      <c r="C3" s="104"/>
      <c r="D3" s="104"/>
      <c r="E3" s="104"/>
      <c r="F3" s="104"/>
      <c r="G3" s="105"/>
      <c r="H3" s="103" t="s">
        <v>2</v>
      </c>
      <c r="I3" s="104"/>
      <c r="J3" s="104"/>
      <c r="K3" s="104"/>
      <c r="L3" s="104"/>
      <c r="M3" s="104"/>
      <c r="N3" s="105"/>
    </row>
    <row r="4" spans="1:14" x14ac:dyDescent="0.35">
      <c r="A4" s="2" t="s">
        <v>3</v>
      </c>
      <c r="B4" s="3" t="s">
        <v>4</v>
      </c>
      <c r="C4" s="4" t="s">
        <v>5</v>
      </c>
      <c r="D4" s="92" t="s">
        <v>6</v>
      </c>
      <c r="E4" s="93"/>
      <c r="F4" s="94" t="s">
        <v>7</v>
      </c>
      <c r="G4" s="95"/>
      <c r="H4" s="2" t="s">
        <v>3</v>
      </c>
      <c r="I4" s="3" t="s">
        <v>4</v>
      </c>
      <c r="J4" s="4" t="s">
        <v>5</v>
      </c>
      <c r="K4" s="92" t="s">
        <v>6</v>
      </c>
      <c r="L4" s="93"/>
      <c r="M4" s="94" t="s">
        <v>7</v>
      </c>
      <c r="N4" s="95"/>
    </row>
    <row r="5" spans="1:14" ht="26.15" customHeight="1" thickBot="1" x14ac:dyDescent="0.4">
      <c r="A5" s="5">
        <v>1</v>
      </c>
      <c r="B5" s="6" t="s">
        <v>8</v>
      </c>
      <c r="C5" s="7">
        <v>149</v>
      </c>
      <c r="D5" s="83">
        <v>1000</v>
      </c>
      <c r="E5" s="84"/>
      <c r="F5" s="96">
        <f>(C5*D5)</f>
        <v>149000</v>
      </c>
      <c r="G5" s="97"/>
      <c r="H5" s="5">
        <v>1</v>
      </c>
      <c r="I5" s="6" t="s">
        <v>8</v>
      </c>
      <c r="J5" s="7">
        <v>159</v>
      </c>
      <c r="K5" s="83">
        <v>1000</v>
      </c>
      <c r="L5" s="84"/>
      <c r="M5" s="96">
        <f>(J5*K5)</f>
        <v>159000</v>
      </c>
      <c r="N5" s="97"/>
    </row>
    <row r="6" spans="1:14" ht="45.65" customHeight="1" thickBot="1" x14ac:dyDescent="0.4">
      <c r="A6" s="8">
        <v>2</v>
      </c>
      <c r="B6" s="9" t="s">
        <v>9</v>
      </c>
      <c r="C6" s="10">
        <v>149</v>
      </c>
      <c r="D6" s="83">
        <v>1000</v>
      </c>
      <c r="E6" s="84"/>
      <c r="F6" s="85">
        <f>(C6*D6)</f>
        <v>149000</v>
      </c>
      <c r="G6" s="86"/>
      <c r="H6" s="8">
        <v>2</v>
      </c>
      <c r="I6" s="9" t="s">
        <v>9</v>
      </c>
      <c r="J6" s="10">
        <v>149</v>
      </c>
      <c r="K6" s="83">
        <v>1000</v>
      </c>
      <c r="L6" s="84"/>
      <c r="M6" s="85">
        <f>(J6*K6)</f>
        <v>149000</v>
      </c>
      <c r="N6" s="86"/>
    </row>
    <row r="7" spans="1:14" ht="37.5" customHeight="1" thickBot="1" x14ac:dyDescent="0.4">
      <c r="A7" s="87" t="s">
        <v>10</v>
      </c>
      <c r="B7" s="88"/>
      <c r="C7" s="88"/>
      <c r="D7" s="88"/>
      <c r="E7" s="89"/>
      <c r="F7" s="90">
        <f>SUM(F5:F6)</f>
        <v>298000</v>
      </c>
      <c r="G7" s="91"/>
      <c r="H7" s="87" t="s">
        <v>10</v>
      </c>
      <c r="I7" s="88"/>
      <c r="J7" s="88"/>
      <c r="K7" s="88"/>
      <c r="L7" s="89"/>
      <c r="M7" s="90">
        <f>SUM(M5:M6)</f>
        <v>308000</v>
      </c>
      <c r="N7" s="91"/>
    </row>
    <row r="8" spans="1:14" ht="30" customHeight="1" thickBot="1" x14ac:dyDescent="0.4">
      <c r="A8" s="77" t="s">
        <v>11</v>
      </c>
      <c r="B8" s="78"/>
      <c r="C8" s="78"/>
      <c r="D8" s="78"/>
      <c r="E8" s="78"/>
      <c r="F8" s="78"/>
      <c r="G8" s="79"/>
      <c r="H8" s="77" t="s">
        <v>11</v>
      </c>
      <c r="I8" s="78"/>
      <c r="J8" s="78"/>
      <c r="K8" s="78"/>
      <c r="L8" s="78"/>
      <c r="M8" s="78"/>
      <c r="N8" s="79"/>
    </row>
    <row r="9" spans="1:14" ht="70.5" customHeight="1" x14ac:dyDescent="0.35">
      <c r="A9" s="11" t="s">
        <v>3</v>
      </c>
      <c r="B9" s="12" t="s">
        <v>4</v>
      </c>
      <c r="C9" s="80" t="s">
        <v>12</v>
      </c>
      <c r="D9" s="81"/>
      <c r="E9" s="82"/>
      <c r="F9" s="11" t="s">
        <v>13</v>
      </c>
      <c r="G9" s="13" t="s">
        <v>14</v>
      </c>
      <c r="H9" s="11" t="s">
        <v>3</v>
      </c>
      <c r="I9" s="12" t="s">
        <v>4</v>
      </c>
      <c r="J9" s="80" t="s">
        <v>12</v>
      </c>
      <c r="K9" s="81"/>
      <c r="L9" s="82"/>
      <c r="M9" s="11" t="s">
        <v>13</v>
      </c>
      <c r="N9" s="13" t="s">
        <v>14</v>
      </c>
    </row>
    <row r="10" spans="1:14" ht="54" customHeight="1" x14ac:dyDescent="0.35">
      <c r="A10" s="14">
        <v>3</v>
      </c>
      <c r="B10" s="15" t="s">
        <v>15</v>
      </c>
      <c r="C10" s="76">
        <v>215.99</v>
      </c>
      <c r="D10" s="76"/>
      <c r="E10" s="76"/>
      <c r="F10" s="17">
        <v>4</v>
      </c>
      <c r="G10" s="18">
        <f>C10*F10</f>
        <v>863.96</v>
      </c>
      <c r="H10" s="14">
        <v>3</v>
      </c>
      <c r="I10" s="15" t="s">
        <v>15</v>
      </c>
      <c r="J10" s="76">
        <v>989</v>
      </c>
      <c r="K10" s="76"/>
      <c r="L10" s="76"/>
      <c r="M10" s="17">
        <v>4</v>
      </c>
      <c r="N10" s="18">
        <f>J10*M10</f>
        <v>3956</v>
      </c>
    </row>
    <row r="11" spans="1:14" ht="57" customHeight="1" thickBot="1" x14ac:dyDescent="0.4">
      <c r="A11" s="5">
        <v>4</v>
      </c>
      <c r="B11" s="19" t="s">
        <v>16</v>
      </c>
      <c r="C11" s="76">
        <v>749.13</v>
      </c>
      <c r="D11" s="76"/>
      <c r="E11" s="76"/>
      <c r="F11" s="17">
        <v>4</v>
      </c>
      <c r="G11" s="18">
        <f t="shared" ref="G11:G21" si="0">C11*F11</f>
        <v>2996.52</v>
      </c>
      <c r="H11" s="5">
        <v>4</v>
      </c>
      <c r="I11" s="19" t="s">
        <v>16</v>
      </c>
      <c r="J11" s="76">
        <v>0</v>
      </c>
      <c r="K11" s="76"/>
      <c r="L11" s="76"/>
      <c r="M11" s="17">
        <v>4</v>
      </c>
      <c r="N11" s="18">
        <f t="shared" ref="N11:N21" si="1">J11*M11</f>
        <v>0</v>
      </c>
    </row>
    <row r="12" spans="1:14" ht="75" customHeight="1" thickBot="1" x14ac:dyDescent="0.4">
      <c r="A12" s="5">
        <v>5</v>
      </c>
      <c r="B12" s="19" t="s">
        <v>17</v>
      </c>
      <c r="C12" s="76">
        <v>65</v>
      </c>
      <c r="D12" s="76"/>
      <c r="E12" s="76"/>
      <c r="F12" s="20">
        <v>30</v>
      </c>
      <c r="G12" s="18">
        <f t="shared" si="0"/>
        <v>1950</v>
      </c>
      <c r="H12" s="5">
        <v>5</v>
      </c>
      <c r="I12" s="19" t="s">
        <v>17</v>
      </c>
      <c r="J12" s="76">
        <v>85</v>
      </c>
      <c r="K12" s="76"/>
      <c r="L12" s="76"/>
      <c r="M12" s="20">
        <v>30</v>
      </c>
      <c r="N12" s="18">
        <f t="shared" si="1"/>
        <v>2550</v>
      </c>
    </row>
    <row r="13" spans="1:14" ht="55.5" customHeight="1" thickBot="1" x14ac:dyDescent="0.4">
      <c r="A13" s="5">
        <v>6</v>
      </c>
      <c r="B13" s="19" t="s">
        <v>18</v>
      </c>
      <c r="C13" s="76">
        <v>300</v>
      </c>
      <c r="D13" s="76"/>
      <c r="E13" s="76"/>
      <c r="F13" s="20">
        <v>10</v>
      </c>
      <c r="G13" s="18">
        <f t="shared" si="0"/>
        <v>3000</v>
      </c>
      <c r="H13" s="5">
        <v>6</v>
      </c>
      <c r="I13" s="19" t="s">
        <v>18</v>
      </c>
      <c r="J13" s="76">
        <v>300</v>
      </c>
      <c r="K13" s="76"/>
      <c r="L13" s="76"/>
      <c r="M13" s="20">
        <v>10</v>
      </c>
      <c r="N13" s="18">
        <f t="shared" si="1"/>
        <v>3000</v>
      </c>
    </row>
    <row r="14" spans="1:14" ht="45.75" customHeight="1" thickBot="1" x14ac:dyDescent="0.4">
      <c r="A14" s="5">
        <v>7</v>
      </c>
      <c r="B14" s="19" t="s">
        <v>19</v>
      </c>
      <c r="C14" s="76">
        <v>149</v>
      </c>
      <c r="D14" s="76"/>
      <c r="E14" s="76"/>
      <c r="F14" s="20">
        <v>1</v>
      </c>
      <c r="G14" s="18">
        <f t="shared" si="0"/>
        <v>149</v>
      </c>
      <c r="H14" s="5">
        <v>7</v>
      </c>
      <c r="I14" s="19" t="s">
        <v>19</v>
      </c>
      <c r="J14" s="76">
        <v>149</v>
      </c>
      <c r="K14" s="76"/>
      <c r="L14" s="76"/>
      <c r="M14" s="20">
        <v>1</v>
      </c>
      <c r="N14" s="18">
        <f t="shared" si="1"/>
        <v>149</v>
      </c>
    </row>
    <row r="15" spans="1:14" ht="45" customHeight="1" thickBot="1" x14ac:dyDescent="0.4">
      <c r="A15" s="5">
        <v>8</v>
      </c>
      <c r="B15" s="19" t="s">
        <v>20</v>
      </c>
      <c r="C15" s="76">
        <v>189</v>
      </c>
      <c r="D15" s="76"/>
      <c r="E15" s="76"/>
      <c r="F15" s="20">
        <v>4</v>
      </c>
      <c r="G15" s="18">
        <f t="shared" si="0"/>
        <v>756</v>
      </c>
      <c r="H15" s="5">
        <v>8</v>
      </c>
      <c r="I15" s="19" t="s">
        <v>20</v>
      </c>
      <c r="J15" s="76">
        <v>189</v>
      </c>
      <c r="K15" s="76"/>
      <c r="L15" s="76"/>
      <c r="M15" s="20">
        <v>4</v>
      </c>
      <c r="N15" s="18">
        <f t="shared" si="1"/>
        <v>756</v>
      </c>
    </row>
    <row r="16" spans="1:14" ht="28" customHeight="1" thickBot="1" x14ac:dyDescent="0.4">
      <c r="A16" s="5">
        <v>9</v>
      </c>
      <c r="B16" s="19" t="s">
        <v>21</v>
      </c>
      <c r="C16" s="76">
        <v>189</v>
      </c>
      <c r="D16" s="76"/>
      <c r="E16" s="76"/>
      <c r="F16" s="20">
        <v>1</v>
      </c>
      <c r="G16" s="18">
        <f t="shared" si="0"/>
        <v>189</v>
      </c>
      <c r="H16" s="5">
        <v>9</v>
      </c>
      <c r="I16" s="19" t="s">
        <v>21</v>
      </c>
      <c r="J16" s="76">
        <v>189</v>
      </c>
      <c r="K16" s="76"/>
      <c r="L16" s="76"/>
      <c r="M16" s="20">
        <v>1</v>
      </c>
      <c r="N16" s="18">
        <f t="shared" si="1"/>
        <v>189</v>
      </c>
    </row>
    <row r="17" spans="1:14" ht="25.5" customHeight="1" thickBot="1" x14ac:dyDescent="0.4">
      <c r="A17" s="5">
        <v>10</v>
      </c>
      <c r="B17" s="21" t="s">
        <v>22</v>
      </c>
      <c r="C17" s="76">
        <v>45</v>
      </c>
      <c r="D17" s="76"/>
      <c r="E17" s="76"/>
      <c r="F17" s="20">
        <v>10</v>
      </c>
      <c r="G17" s="18">
        <f t="shared" si="0"/>
        <v>450</v>
      </c>
      <c r="H17" s="5">
        <v>10</v>
      </c>
      <c r="I17" s="21" t="s">
        <v>22</v>
      </c>
      <c r="J17" s="76">
        <v>45</v>
      </c>
      <c r="K17" s="76"/>
      <c r="L17" s="76"/>
      <c r="M17" s="20">
        <v>10</v>
      </c>
      <c r="N17" s="18">
        <f t="shared" si="1"/>
        <v>450</v>
      </c>
    </row>
    <row r="18" spans="1:14" ht="26.25" customHeight="1" thickBot="1" x14ac:dyDescent="0.4">
      <c r="A18" s="5">
        <v>11</v>
      </c>
      <c r="B18" s="21" t="s">
        <v>23</v>
      </c>
      <c r="C18" s="76">
        <v>2.75</v>
      </c>
      <c r="D18" s="76"/>
      <c r="E18" s="76"/>
      <c r="F18" s="20">
        <v>20</v>
      </c>
      <c r="G18" s="18">
        <f t="shared" si="0"/>
        <v>55</v>
      </c>
      <c r="H18" s="5">
        <v>11</v>
      </c>
      <c r="I18" s="21" t="s">
        <v>23</v>
      </c>
      <c r="J18" s="76">
        <v>2.75</v>
      </c>
      <c r="K18" s="76"/>
      <c r="L18" s="76"/>
      <c r="M18" s="20">
        <v>20</v>
      </c>
      <c r="N18" s="18">
        <f t="shared" si="1"/>
        <v>55</v>
      </c>
    </row>
    <row r="19" spans="1:14" ht="33" customHeight="1" thickBot="1" x14ac:dyDescent="0.4">
      <c r="A19" s="5">
        <v>12</v>
      </c>
      <c r="B19" s="21" t="s">
        <v>24</v>
      </c>
      <c r="C19" s="76">
        <v>2.75</v>
      </c>
      <c r="D19" s="76"/>
      <c r="E19" s="76"/>
      <c r="F19" s="20">
        <v>20</v>
      </c>
      <c r="G19" s="18">
        <f t="shared" si="0"/>
        <v>55</v>
      </c>
      <c r="H19" s="5">
        <v>12</v>
      </c>
      <c r="I19" s="21" t="s">
        <v>24</v>
      </c>
      <c r="J19" s="76">
        <v>2.75</v>
      </c>
      <c r="K19" s="76"/>
      <c r="L19" s="76"/>
      <c r="M19" s="20">
        <v>20</v>
      </c>
      <c r="N19" s="18">
        <f t="shared" si="1"/>
        <v>55</v>
      </c>
    </row>
    <row r="20" spans="1:14" ht="24" customHeight="1" x14ac:dyDescent="0.35">
      <c r="A20" s="8">
        <v>13</v>
      </c>
      <c r="B20" s="22" t="s">
        <v>25</v>
      </c>
      <c r="C20" s="71">
        <v>6</v>
      </c>
      <c r="D20" s="71"/>
      <c r="E20" s="71"/>
      <c r="F20" s="23">
        <v>20</v>
      </c>
      <c r="G20" s="18">
        <f t="shared" si="0"/>
        <v>120</v>
      </c>
      <c r="H20" s="8">
        <v>13</v>
      </c>
      <c r="I20" s="22" t="s">
        <v>25</v>
      </c>
      <c r="J20" s="71">
        <v>12.5</v>
      </c>
      <c r="K20" s="71"/>
      <c r="L20" s="71"/>
      <c r="M20" s="23">
        <v>20</v>
      </c>
      <c r="N20" s="18">
        <f t="shared" si="1"/>
        <v>250</v>
      </c>
    </row>
    <row r="21" spans="1:14" ht="21" customHeight="1" thickBot="1" x14ac:dyDescent="0.4">
      <c r="A21" s="24">
        <v>14</v>
      </c>
      <c r="B21" s="25" t="s">
        <v>26</v>
      </c>
      <c r="C21" s="71">
        <v>45</v>
      </c>
      <c r="D21" s="71"/>
      <c r="E21" s="71"/>
      <c r="F21" s="23">
        <v>30</v>
      </c>
      <c r="G21" s="26">
        <f t="shared" si="0"/>
        <v>1350</v>
      </c>
      <c r="H21" s="24">
        <v>14</v>
      </c>
      <c r="I21" s="25" t="s">
        <v>26</v>
      </c>
      <c r="J21" s="71">
        <v>139</v>
      </c>
      <c r="K21" s="71"/>
      <c r="L21" s="71"/>
      <c r="M21" s="23">
        <v>30</v>
      </c>
      <c r="N21" s="16">
        <f t="shared" si="1"/>
        <v>4170</v>
      </c>
    </row>
    <row r="22" spans="1:14" ht="15.75" customHeight="1" thickBot="1" x14ac:dyDescent="0.4">
      <c r="A22" s="72" t="s">
        <v>27</v>
      </c>
      <c r="B22" s="73"/>
      <c r="C22" s="74"/>
      <c r="D22" s="74"/>
      <c r="E22" s="74"/>
      <c r="F22" s="75"/>
      <c r="G22" s="27">
        <f>SUM(G10:G21)</f>
        <v>11934.48</v>
      </c>
      <c r="H22" s="72" t="s">
        <v>27</v>
      </c>
      <c r="I22" s="73"/>
      <c r="J22" s="74"/>
      <c r="K22" s="74"/>
      <c r="L22" s="74"/>
      <c r="M22" s="75"/>
      <c r="N22" s="28">
        <f>SUM(N10:N21)</f>
        <v>15580</v>
      </c>
    </row>
    <row r="23" spans="1:14" ht="15.75" customHeight="1" thickBot="1" x14ac:dyDescent="0.4">
      <c r="A23" s="59" t="s">
        <v>28</v>
      </c>
      <c r="B23" s="60"/>
      <c r="C23" s="60"/>
      <c r="D23" s="61"/>
      <c r="E23" s="62">
        <f>F7+G22</f>
        <v>309934.48</v>
      </c>
      <c r="F23" s="63"/>
      <c r="G23" s="64"/>
      <c r="H23" s="59" t="s">
        <v>28</v>
      </c>
      <c r="I23" s="60"/>
      <c r="J23" s="60"/>
      <c r="K23" s="61"/>
      <c r="L23" s="62">
        <f>M7+N22</f>
        <v>323580</v>
      </c>
      <c r="M23" s="63"/>
      <c r="N23" s="64"/>
    </row>
    <row r="24" spans="1:14" ht="32.15" customHeight="1" thickBot="1" x14ac:dyDescent="0.4">
      <c r="A24" s="65" t="s">
        <v>29</v>
      </c>
      <c r="B24" s="66"/>
      <c r="C24" s="66"/>
      <c r="D24" s="66"/>
      <c r="E24" s="66"/>
      <c r="F24" s="66"/>
      <c r="G24" s="66"/>
      <c r="H24" s="66"/>
      <c r="I24" s="66"/>
      <c r="J24" s="66"/>
      <c r="K24" s="67"/>
      <c r="L24" s="68">
        <f>SUM(E23+L23)</f>
        <v>633514.48</v>
      </c>
      <c r="M24" s="69"/>
      <c r="N24" s="70"/>
    </row>
    <row r="25" spans="1:14" ht="29.5" customHeight="1" thickBot="1" x14ac:dyDescent="0.4">
      <c r="A25" s="48" t="s">
        <v>30</v>
      </c>
      <c r="B25" s="49"/>
      <c r="C25" s="49"/>
      <c r="D25" s="49"/>
      <c r="E25" s="50"/>
      <c r="F25" s="48" t="s">
        <v>30</v>
      </c>
      <c r="G25" s="49"/>
      <c r="H25" s="49"/>
      <c r="I25" s="49"/>
      <c r="J25" s="50"/>
    </row>
    <row r="26" spans="1:14" x14ac:dyDescent="0.35">
      <c r="A26" s="51">
        <v>15</v>
      </c>
      <c r="B26" s="53" t="s">
        <v>31</v>
      </c>
      <c r="C26" s="55" t="s">
        <v>32</v>
      </c>
      <c r="D26" s="34">
        <v>0</v>
      </c>
      <c r="E26" s="35"/>
      <c r="F26" s="51">
        <v>15</v>
      </c>
      <c r="G26" s="53" t="s">
        <v>31</v>
      </c>
      <c r="H26" s="55" t="s">
        <v>32</v>
      </c>
      <c r="I26" s="34">
        <v>0</v>
      </c>
      <c r="J26" s="35"/>
    </row>
    <row r="27" spans="1:14" ht="15.75" customHeight="1" thickBot="1" x14ac:dyDescent="0.4">
      <c r="A27" s="52"/>
      <c r="B27" s="54"/>
      <c r="C27" s="56"/>
      <c r="D27" s="57"/>
      <c r="E27" s="58"/>
      <c r="F27" s="52"/>
      <c r="G27" s="54"/>
      <c r="H27" s="56"/>
      <c r="I27" s="57"/>
      <c r="J27" s="58"/>
    </row>
    <row r="28" spans="1:14" ht="34.5" customHeight="1" thickBot="1" x14ac:dyDescent="0.4">
      <c r="A28" s="29">
        <v>16</v>
      </c>
      <c r="B28" s="30" t="s">
        <v>33</v>
      </c>
      <c r="C28" s="29" t="s">
        <v>34</v>
      </c>
      <c r="D28" s="98">
        <v>0</v>
      </c>
      <c r="E28" s="99"/>
      <c r="F28" s="29">
        <v>16</v>
      </c>
      <c r="G28" s="30" t="s">
        <v>33</v>
      </c>
      <c r="H28" s="29" t="s">
        <v>34</v>
      </c>
      <c r="I28" s="98">
        <v>0</v>
      </c>
      <c r="J28" s="99"/>
    </row>
    <row r="29" spans="1:14" ht="20.5" x14ac:dyDescent="0.35">
      <c r="A29" s="100" t="s">
        <v>36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2"/>
    </row>
    <row r="30" spans="1:14" x14ac:dyDescent="0.35">
      <c r="A30" s="103" t="s">
        <v>1</v>
      </c>
      <c r="B30" s="104"/>
      <c r="C30" s="104"/>
      <c r="D30" s="104"/>
      <c r="E30" s="104"/>
      <c r="F30" s="104"/>
      <c r="G30" s="105"/>
      <c r="H30" s="103" t="s">
        <v>2</v>
      </c>
      <c r="I30" s="104"/>
      <c r="J30" s="104"/>
      <c r="K30" s="104"/>
      <c r="L30" s="104"/>
      <c r="M30" s="104"/>
      <c r="N30" s="105"/>
    </row>
    <row r="31" spans="1:14" ht="92.25" customHeight="1" x14ac:dyDescent="0.35">
      <c r="A31" s="2" t="s">
        <v>3</v>
      </c>
      <c r="B31" s="3" t="s">
        <v>4</v>
      </c>
      <c r="C31" s="4" t="s">
        <v>5</v>
      </c>
      <c r="D31" s="92" t="s">
        <v>6</v>
      </c>
      <c r="E31" s="93"/>
      <c r="F31" s="94" t="s">
        <v>7</v>
      </c>
      <c r="G31" s="95"/>
      <c r="H31" s="2" t="s">
        <v>3</v>
      </c>
      <c r="I31" s="3" t="s">
        <v>4</v>
      </c>
      <c r="J31" s="4" t="s">
        <v>5</v>
      </c>
      <c r="K31" s="92" t="s">
        <v>6</v>
      </c>
      <c r="L31" s="93"/>
      <c r="M31" s="94" t="s">
        <v>7</v>
      </c>
      <c r="N31" s="95"/>
    </row>
    <row r="32" spans="1:14" ht="40" customHeight="1" thickBot="1" x14ac:dyDescent="0.4">
      <c r="A32" s="5">
        <v>3</v>
      </c>
      <c r="B32" s="6" t="s">
        <v>8</v>
      </c>
      <c r="C32" s="7">
        <v>149</v>
      </c>
      <c r="D32" s="83">
        <v>1000</v>
      </c>
      <c r="E32" s="84"/>
      <c r="F32" s="96">
        <f>(C32*D32)</f>
        <v>149000</v>
      </c>
      <c r="G32" s="97"/>
      <c r="H32" s="5">
        <v>3</v>
      </c>
      <c r="I32" s="6" t="s">
        <v>8</v>
      </c>
      <c r="J32" s="7">
        <v>159</v>
      </c>
      <c r="K32" s="83">
        <v>1000</v>
      </c>
      <c r="L32" s="84"/>
      <c r="M32" s="96">
        <f>(J32*K32)</f>
        <v>159000</v>
      </c>
      <c r="N32" s="97"/>
    </row>
    <row r="33" spans="1:14" ht="45.65" customHeight="1" thickBot="1" x14ac:dyDescent="0.4">
      <c r="A33" s="8">
        <v>4</v>
      </c>
      <c r="B33" s="9" t="s">
        <v>9</v>
      </c>
      <c r="C33" s="10">
        <v>149</v>
      </c>
      <c r="D33" s="83">
        <v>1000</v>
      </c>
      <c r="E33" s="84"/>
      <c r="F33" s="85">
        <f>(C33*D33)</f>
        <v>149000</v>
      </c>
      <c r="G33" s="86"/>
      <c r="H33" s="8">
        <v>4</v>
      </c>
      <c r="I33" s="9" t="s">
        <v>9</v>
      </c>
      <c r="J33" s="10">
        <v>149</v>
      </c>
      <c r="K33" s="83">
        <v>1000</v>
      </c>
      <c r="L33" s="84"/>
      <c r="M33" s="85">
        <f>(J33*K33)</f>
        <v>149000</v>
      </c>
      <c r="N33" s="86"/>
    </row>
    <row r="34" spans="1:14" ht="40.5" customHeight="1" thickBot="1" x14ac:dyDescent="0.4">
      <c r="A34" s="87" t="s">
        <v>10</v>
      </c>
      <c r="B34" s="88"/>
      <c r="C34" s="88"/>
      <c r="D34" s="88"/>
      <c r="E34" s="89"/>
      <c r="F34" s="90">
        <f>SUM(F32:F33)</f>
        <v>298000</v>
      </c>
      <c r="G34" s="91"/>
      <c r="H34" s="87" t="s">
        <v>10</v>
      </c>
      <c r="I34" s="88"/>
      <c r="J34" s="88"/>
      <c r="K34" s="88"/>
      <c r="L34" s="89"/>
      <c r="M34" s="90">
        <f>SUM(M32:M33)</f>
        <v>308000</v>
      </c>
      <c r="N34" s="91"/>
    </row>
    <row r="35" spans="1:14" ht="15" thickBot="1" x14ac:dyDescent="0.4">
      <c r="A35" s="77" t="s">
        <v>11</v>
      </c>
      <c r="B35" s="78"/>
      <c r="C35" s="78"/>
      <c r="D35" s="78"/>
      <c r="E35" s="78"/>
      <c r="F35" s="78"/>
      <c r="G35" s="79"/>
      <c r="H35" s="77" t="s">
        <v>11</v>
      </c>
      <c r="I35" s="78"/>
      <c r="J35" s="78"/>
      <c r="K35" s="78"/>
      <c r="L35" s="78"/>
      <c r="M35" s="78"/>
      <c r="N35" s="79"/>
    </row>
    <row r="36" spans="1:14" ht="56.5" x14ac:dyDescent="0.35">
      <c r="A36" s="11" t="s">
        <v>3</v>
      </c>
      <c r="B36" s="12" t="s">
        <v>4</v>
      </c>
      <c r="C36" s="80" t="s">
        <v>12</v>
      </c>
      <c r="D36" s="81"/>
      <c r="E36" s="82"/>
      <c r="F36" s="11" t="s">
        <v>13</v>
      </c>
      <c r="G36" s="13" t="s">
        <v>14</v>
      </c>
      <c r="H36" s="11" t="s">
        <v>3</v>
      </c>
      <c r="I36" s="12" t="s">
        <v>4</v>
      </c>
      <c r="J36" s="80" t="s">
        <v>12</v>
      </c>
      <c r="K36" s="81"/>
      <c r="L36" s="82"/>
      <c r="M36" s="11" t="s">
        <v>13</v>
      </c>
      <c r="N36" s="13" t="s">
        <v>14</v>
      </c>
    </row>
    <row r="37" spans="1:14" ht="43.5" customHeight="1" x14ac:dyDescent="0.35">
      <c r="A37" s="14">
        <v>3</v>
      </c>
      <c r="B37" s="15" t="s">
        <v>15</v>
      </c>
      <c r="C37" s="76">
        <v>749.13</v>
      </c>
      <c r="D37" s="76"/>
      <c r="E37" s="76"/>
      <c r="F37" s="17">
        <v>4</v>
      </c>
      <c r="G37" s="18">
        <f>C37*F37</f>
        <v>2996.52</v>
      </c>
      <c r="H37" s="14">
        <v>3</v>
      </c>
      <c r="I37" s="15" t="s">
        <v>15</v>
      </c>
      <c r="J37" s="76">
        <v>989</v>
      </c>
      <c r="K37" s="76"/>
      <c r="L37" s="76"/>
      <c r="M37" s="17">
        <v>4</v>
      </c>
      <c r="N37" s="18">
        <f>J37*M37</f>
        <v>3956</v>
      </c>
    </row>
    <row r="38" spans="1:14" ht="43.5" customHeight="1" thickBot="1" x14ac:dyDescent="0.4">
      <c r="A38" s="5">
        <v>4</v>
      </c>
      <c r="B38" s="19" t="s">
        <v>16</v>
      </c>
      <c r="C38" s="76">
        <v>215.99</v>
      </c>
      <c r="D38" s="76"/>
      <c r="E38" s="76"/>
      <c r="F38" s="17">
        <v>4</v>
      </c>
      <c r="G38" s="18">
        <f t="shared" ref="G38:G48" si="2">C38*F38</f>
        <v>863.96</v>
      </c>
      <c r="H38" s="5">
        <v>4</v>
      </c>
      <c r="I38" s="19" t="s">
        <v>16</v>
      </c>
      <c r="J38" s="76"/>
      <c r="K38" s="76"/>
      <c r="L38" s="76"/>
      <c r="M38" s="17">
        <v>4</v>
      </c>
      <c r="N38" s="18">
        <f t="shared" ref="N38:N48" si="3">J38*M38</f>
        <v>0</v>
      </c>
    </row>
    <row r="39" spans="1:14" ht="47.15" customHeight="1" thickBot="1" x14ac:dyDescent="0.4">
      <c r="A39" s="5">
        <v>5</v>
      </c>
      <c r="B39" s="19" t="s">
        <v>17</v>
      </c>
      <c r="C39" s="76">
        <v>85</v>
      </c>
      <c r="D39" s="76"/>
      <c r="E39" s="76"/>
      <c r="F39" s="20">
        <v>30</v>
      </c>
      <c r="G39" s="18">
        <f t="shared" si="2"/>
        <v>2550</v>
      </c>
      <c r="H39" s="5">
        <v>5</v>
      </c>
      <c r="I39" s="19" t="s">
        <v>17</v>
      </c>
      <c r="J39" s="76">
        <v>125</v>
      </c>
      <c r="K39" s="76"/>
      <c r="L39" s="76"/>
      <c r="M39" s="20">
        <v>30</v>
      </c>
      <c r="N39" s="18">
        <f t="shared" si="3"/>
        <v>3750</v>
      </c>
    </row>
    <row r="40" spans="1:14" ht="30" customHeight="1" thickBot="1" x14ac:dyDescent="0.4">
      <c r="A40" s="5">
        <v>6</v>
      </c>
      <c r="B40" s="19" t="s">
        <v>18</v>
      </c>
      <c r="C40" s="76">
        <v>300</v>
      </c>
      <c r="D40" s="76"/>
      <c r="E40" s="76"/>
      <c r="F40" s="20">
        <v>10</v>
      </c>
      <c r="G40" s="18">
        <f t="shared" si="2"/>
        <v>3000</v>
      </c>
      <c r="H40" s="5">
        <v>6</v>
      </c>
      <c r="I40" s="19" t="s">
        <v>18</v>
      </c>
      <c r="J40" s="76">
        <v>300</v>
      </c>
      <c r="K40" s="76"/>
      <c r="L40" s="76"/>
      <c r="M40" s="20">
        <v>10</v>
      </c>
      <c r="N40" s="18">
        <f t="shared" si="3"/>
        <v>3000</v>
      </c>
    </row>
    <row r="41" spans="1:14" ht="52" customHeight="1" thickBot="1" x14ac:dyDescent="0.4">
      <c r="A41" s="5">
        <v>7</v>
      </c>
      <c r="B41" s="19" t="s">
        <v>19</v>
      </c>
      <c r="C41" s="76">
        <v>149</v>
      </c>
      <c r="D41" s="76"/>
      <c r="E41" s="76"/>
      <c r="F41" s="20">
        <v>1</v>
      </c>
      <c r="G41" s="18">
        <f t="shared" si="2"/>
        <v>149</v>
      </c>
      <c r="H41" s="5">
        <v>7</v>
      </c>
      <c r="I41" s="19" t="s">
        <v>19</v>
      </c>
      <c r="J41" s="76">
        <v>149</v>
      </c>
      <c r="K41" s="76"/>
      <c r="L41" s="76"/>
      <c r="M41" s="20">
        <v>1</v>
      </c>
      <c r="N41" s="18">
        <f t="shared" si="3"/>
        <v>149</v>
      </c>
    </row>
    <row r="42" spans="1:14" ht="23.5" thickBot="1" x14ac:dyDescent="0.4">
      <c r="A42" s="5">
        <v>8</v>
      </c>
      <c r="B42" s="19" t="s">
        <v>20</v>
      </c>
      <c r="C42" s="76">
        <v>189</v>
      </c>
      <c r="D42" s="76"/>
      <c r="E42" s="76"/>
      <c r="F42" s="20">
        <v>4</v>
      </c>
      <c r="G42" s="18">
        <f t="shared" si="2"/>
        <v>756</v>
      </c>
      <c r="H42" s="5">
        <v>8</v>
      </c>
      <c r="I42" s="19" t="s">
        <v>20</v>
      </c>
      <c r="J42" s="76">
        <v>189</v>
      </c>
      <c r="K42" s="76"/>
      <c r="L42" s="76"/>
      <c r="M42" s="20">
        <v>4</v>
      </c>
      <c r="N42" s="18">
        <f t="shared" si="3"/>
        <v>756</v>
      </c>
    </row>
    <row r="43" spans="1:14" ht="28.5" customHeight="1" thickBot="1" x14ac:dyDescent="0.4">
      <c r="A43" s="5">
        <v>9</v>
      </c>
      <c r="B43" s="19" t="s">
        <v>21</v>
      </c>
      <c r="C43" s="76">
        <v>189</v>
      </c>
      <c r="D43" s="76"/>
      <c r="E43" s="76"/>
      <c r="F43" s="20">
        <v>1</v>
      </c>
      <c r="G43" s="18">
        <f t="shared" si="2"/>
        <v>189</v>
      </c>
      <c r="H43" s="5">
        <v>9</v>
      </c>
      <c r="I43" s="19" t="s">
        <v>21</v>
      </c>
      <c r="J43" s="76">
        <v>189</v>
      </c>
      <c r="K43" s="76"/>
      <c r="L43" s="76"/>
      <c r="M43" s="20">
        <v>1</v>
      </c>
      <c r="N43" s="18">
        <f t="shared" si="3"/>
        <v>189</v>
      </c>
    </row>
    <row r="44" spans="1:14" ht="25.5" customHeight="1" thickBot="1" x14ac:dyDescent="0.4">
      <c r="A44" s="5">
        <v>10</v>
      </c>
      <c r="B44" s="21" t="s">
        <v>22</v>
      </c>
      <c r="C44" s="76">
        <v>45</v>
      </c>
      <c r="D44" s="76"/>
      <c r="E44" s="76"/>
      <c r="F44" s="20">
        <v>10</v>
      </c>
      <c r="G44" s="18">
        <f t="shared" si="2"/>
        <v>450</v>
      </c>
      <c r="H44" s="5">
        <v>10</v>
      </c>
      <c r="I44" s="21" t="s">
        <v>22</v>
      </c>
      <c r="J44" s="76">
        <v>45</v>
      </c>
      <c r="K44" s="76"/>
      <c r="L44" s="76"/>
      <c r="M44" s="20">
        <v>10</v>
      </c>
      <c r="N44" s="18">
        <f t="shared" si="3"/>
        <v>450</v>
      </c>
    </row>
    <row r="45" spans="1:14" ht="30" customHeight="1" thickBot="1" x14ac:dyDescent="0.4">
      <c r="A45" s="5">
        <v>11</v>
      </c>
      <c r="B45" s="21" t="s">
        <v>23</v>
      </c>
      <c r="C45" s="76">
        <v>2.75</v>
      </c>
      <c r="D45" s="76"/>
      <c r="E45" s="76"/>
      <c r="F45" s="20">
        <v>20</v>
      </c>
      <c r="G45" s="18">
        <f t="shared" si="2"/>
        <v>55</v>
      </c>
      <c r="H45" s="5">
        <v>11</v>
      </c>
      <c r="I45" s="21" t="s">
        <v>23</v>
      </c>
      <c r="J45" s="76">
        <v>2.75</v>
      </c>
      <c r="K45" s="76"/>
      <c r="L45" s="76"/>
      <c r="M45" s="20">
        <v>20</v>
      </c>
      <c r="N45" s="18">
        <f t="shared" si="3"/>
        <v>55</v>
      </c>
    </row>
    <row r="46" spans="1:14" ht="23.5" thickBot="1" x14ac:dyDescent="0.4">
      <c r="A46" s="5">
        <v>12</v>
      </c>
      <c r="B46" s="21" t="s">
        <v>24</v>
      </c>
      <c r="C46" s="76">
        <v>2.75</v>
      </c>
      <c r="D46" s="76"/>
      <c r="E46" s="76"/>
      <c r="F46" s="20">
        <v>20</v>
      </c>
      <c r="G46" s="18">
        <f t="shared" si="2"/>
        <v>55</v>
      </c>
      <c r="H46" s="5">
        <v>12</v>
      </c>
      <c r="I46" s="21" t="s">
        <v>24</v>
      </c>
      <c r="J46" s="76">
        <v>2.75</v>
      </c>
      <c r="K46" s="76"/>
      <c r="L46" s="76"/>
      <c r="M46" s="20">
        <v>20</v>
      </c>
      <c r="N46" s="18">
        <f t="shared" si="3"/>
        <v>55</v>
      </c>
    </row>
    <row r="47" spans="1:14" ht="23" x14ac:dyDescent="0.35">
      <c r="A47" s="8">
        <v>13</v>
      </c>
      <c r="B47" s="22" t="s">
        <v>25</v>
      </c>
      <c r="C47" s="71">
        <v>6</v>
      </c>
      <c r="D47" s="71"/>
      <c r="E47" s="71"/>
      <c r="F47" s="23">
        <v>20</v>
      </c>
      <c r="G47" s="18">
        <f t="shared" si="2"/>
        <v>120</v>
      </c>
      <c r="H47" s="8">
        <v>13</v>
      </c>
      <c r="I47" s="22" t="s">
        <v>25</v>
      </c>
      <c r="J47" s="71">
        <v>12.5</v>
      </c>
      <c r="K47" s="71"/>
      <c r="L47" s="71"/>
      <c r="M47" s="23">
        <v>20</v>
      </c>
      <c r="N47" s="18">
        <f t="shared" si="3"/>
        <v>250</v>
      </c>
    </row>
    <row r="48" spans="1:14" ht="15" thickBot="1" x14ac:dyDescent="0.4">
      <c r="A48" s="24">
        <v>14</v>
      </c>
      <c r="B48" s="25" t="s">
        <v>26</v>
      </c>
      <c r="C48" s="71">
        <v>45</v>
      </c>
      <c r="D48" s="71"/>
      <c r="E48" s="71"/>
      <c r="F48" s="23">
        <v>30</v>
      </c>
      <c r="G48" s="26">
        <f t="shared" si="2"/>
        <v>1350</v>
      </c>
      <c r="H48" s="24">
        <v>14</v>
      </c>
      <c r="I48" s="25" t="s">
        <v>26</v>
      </c>
      <c r="J48" s="71">
        <v>139</v>
      </c>
      <c r="K48" s="71"/>
      <c r="L48" s="71"/>
      <c r="M48" s="23">
        <v>30</v>
      </c>
      <c r="N48" s="16">
        <f t="shared" si="3"/>
        <v>4170</v>
      </c>
    </row>
    <row r="49" spans="1:14" ht="35.15" customHeight="1" thickBot="1" x14ac:dyDescent="0.4">
      <c r="A49" s="72" t="s">
        <v>27</v>
      </c>
      <c r="B49" s="73"/>
      <c r="C49" s="74"/>
      <c r="D49" s="74"/>
      <c r="E49" s="74"/>
      <c r="F49" s="75"/>
      <c r="G49" s="27">
        <f>SUM(G37:G48)</f>
        <v>12534.48</v>
      </c>
      <c r="H49" s="72" t="s">
        <v>27</v>
      </c>
      <c r="I49" s="73"/>
      <c r="J49" s="74"/>
      <c r="K49" s="74"/>
      <c r="L49" s="74"/>
      <c r="M49" s="75"/>
      <c r="N49" s="28">
        <f>SUM(N37:N48)</f>
        <v>16780</v>
      </c>
    </row>
    <row r="50" spans="1:14" ht="65.150000000000006" customHeight="1" thickBot="1" x14ac:dyDescent="0.4">
      <c r="A50" s="59" t="s">
        <v>28</v>
      </c>
      <c r="B50" s="60"/>
      <c r="C50" s="60"/>
      <c r="D50" s="61"/>
      <c r="E50" s="62">
        <f>F34+G49</f>
        <v>310534.48</v>
      </c>
      <c r="F50" s="63"/>
      <c r="G50" s="64"/>
      <c r="H50" s="59" t="s">
        <v>28</v>
      </c>
      <c r="I50" s="60"/>
      <c r="J50" s="60"/>
      <c r="K50" s="61"/>
      <c r="L50" s="62">
        <f>M34+N49</f>
        <v>324780</v>
      </c>
      <c r="M50" s="63"/>
      <c r="N50" s="64"/>
    </row>
    <row r="51" spans="1:14" ht="39.65" customHeight="1" thickBot="1" x14ac:dyDescent="0.4">
      <c r="A51" s="65" t="s">
        <v>29</v>
      </c>
      <c r="B51" s="66"/>
      <c r="C51" s="66"/>
      <c r="D51" s="66"/>
      <c r="E51" s="66"/>
      <c r="F51" s="66"/>
      <c r="G51" s="66"/>
      <c r="H51" s="66"/>
      <c r="I51" s="66"/>
      <c r="J51" s="66"/>
      <c r="K51" s="67"/>
      <c r="L51" s="68">
        <f>SUM(E50+L50)</f>
        <v>635314.48</v>
      </c>
      <c r="M51" s="69"/>
      <c r="N51" s="70"/>
    </row>
    <row r="52" spans="1:14" ht="15" thickBot="1" x14ac:dyDescent="0.4">
      <c r="A52" s="48" t="s">
        <v>30</v>
      </c>
      <c r="B52" s="49"/>
      <c r="C52" s="49"/>
      <c r="D52" s="49"/>
      <c r="E52" s="50"/>
      <c r="F52" s="48" t="s">
        <v>30</v>
      </c>
      <c r="G52" s="49"/>
      <c r="H52" s="49"/>
      <c r="I52" s="49"/>
      <c r="J52" s="50"/>
    </row>
    <row r="53" spans="1:14" x14ac:dyDescent="0.35">
      <c r="A53" s="51">
        <v>17</v>
      </c>
      <c r="B53" s="53" t="s">
        <v>31</v>
      </c>
      <c r="C53" s="55" t="s">
        <v>32</v>
      </c>
      <c r="D53" s="34">
        <v>0</v>
      </c>
      <c r="E53" s="35"/>
      <c r="F53" s="51">
        <v>17</v>
      </c>
      <c r="G53" s="53" t="s">
        <v>31</v>
      </c>
      <c r="H53" s="55" t="s">
        <v>32</v>
      </c>
      <c r="I53" s="34">
        <v>0</v>
      </c>
      <c r="J53" s="35"/>
    </row>
    <row r="54" spans="1:14" ht="15" thickBot="1" x14ac:dyDescent="0.4">
      <c r="A54" s="52"/>
      <c r="B54" s="54"/>
      <c r="C54" s="56"/>
      <c r="D54" s="57"/>
      <c r="E54" s="58"/>
      <c r="F54" s="52"/>
      <c r="G54" s="54"/>
      <c r="H54" s="56"/>
      <c r="I54" s="57"/>
      <c r="J54" s="58"/>
    </row>
    <row r="55" spans="1:14" ht="29.5" thickBot="1" x14ac:dyDescent="0.4">
      <c r="A55" s="32">
        <v>18</v>
      </c>
      <c r="B55" s="33" t="s">
        <v>33</v>
      </c>
      <c r="C55" s="32" t="s">
        <v>34</v>
      </c>
      <c r="D55" s="34">
        <v>0</v>
      </c>
      <c r="E55" s="35"/>
      <c r="F55" s="32">
        <v>18</v>
      </c>
      <c r="G55" s="33" t="s">
        <v>33</v>
      </c>
      <c r="H55" s="32" t="s">
        <v>34</v>
      </c>
      <c r="I55" s="34">
        <v>0</v>
      </c>
      <c r="J55" s="35"/>
    </row>
    <row r="56" spans="1:14" x14ac:dyDescent="0.35">
      <c r="A56" s="36" t="s">
        <v>35</v>
      </c>
      <c r="B56" s="37"/>
      <c r="C56" s="37"/>
      <c r="D56" s="37"/>
      <c r="E56" s="37"/>
      <c r="F56" s="37"/>
      <c r="G56" s="37"/>
      <c r="H56" s="37"/>
      <c r="I56" s="37"/>
      <c r="J56" s="37"/>
      <c r="K56" s="38"/>
      <c r="L56" s="42">
        <f>SUM(L24,L51)</f>
        <v>1268828.96</v>
      </c>
      <c r="M56" s="43"/>
      <c r="N56" s="44"/>
    </row>
    <row r="57" spans="1:14" ht="15" thickBot="1" x14ac:dyDescent="0.4">
      <c r="A57" s="39"/>
      <c r="B57" s="40"/>
      <c r="C57" s="40"/>
      <c r="D57" s="40"/>
      <c r="E57" s="40"/>
      <c r="F57" s="40"/>
      <c r="G57" s="40"/>
      <c r="H57" s="40"/>
      <c r="I57" s="40"/>
      <c r="J57" s="40"/>
      <c r="K57" s="41"/>
      <c r="L57" s="45"/>
      <c r="M57" s="46"/>
      <c r="N57" s="47"/>
    </row>
  </sheetData>
  <protectedRanges>
    <protectedRange sqref="I26:J28 I53:J55" name="Range6"/>
    <protectedRange sqref="D26:E28 D53:E55" name="Range5"/>
    <protectedRange sqref="C5:C6 C32:C33" name="Range1"/>
    <protectedRange sqref="J5:J6 J32:J33" name="Range2"/>
    <protectedRange sqref="C37:E48 C10:E21" name="Range3"/>
    <protectedRange sqref="J37:L48 J10:L21" name="Range4"/>
  </protectedRanges>
  <mergeCells count="138">
    <mergeCell ref="D55:E55"/>
    <mergeCell ref="I55:J55"/>
    <mergeCell ref="A56:K57"/>
    <mergeCell ref="L56:N57"/>
    <mergeCell ref="A52:E52"/>
    <mergeCell ref="F52:J52"/>
    <mergeCell ref="A53:A54"/>
    <mergeCell ref="B53:B54"/>
    <mergeCell ref="C53:C54"/>
    <mergeCell ref="D53:E54"/>
    <mergeCell ref="F53:F54"/>
    <mergeCell ref="G53:G54"/>
    <mergeCell ref="H53:H54"/>
    <mergeCell ref="I53:J54"/>
    <mergeCell ref="A50:D50"/>
    <mergeCell ref="E50:G50"/>
    <mergeCell ref="H50:K50"/>
    <mergeCell ref="L50:N50"/>
    <mergeCell ref="A51:K51"/>
    <mergeCell ref="L51:N51"/>
    <mergeCell ref="C47:E47"/>
    <mergeCell ref="J47:L47"/>
    <mergeCell ref="C48:E48"/>
    <mergeCell ref="J48:L48"/>
    <mergeCell ref="A49:F49"/>
    <mergeCell ref="H49:M49"/>
    <mergeCell ref="C44:E44"/>
    <mergeCell ref="J44:L44"/>
    <mergeCell ref="C45:E45"/>
    <mergeCell ref="J45:L45"/>
    <mergeCell ref="C46:E46"/>
    <mergeCell ref="J46:L46"/>
    <mergeCell ref="C41:E41"/>
    <mergeCell ref="J41:L41"/>
    <mergeCell ref="C42:E42"/>
    <mergeCell ref="J42:L42"/>
    <mergeCell ref="C43:E43"/>
    <mergeCell ref="J43:L43"/>
    <mergeCell ref="C38:E38"/>
    <mergeCell ref="J38:L38"/>
    <mergeCell ref="C39:E39"/>
    <mergeCell ref="J39:L39"/>
    <mergeCell ref="C40:E40"/>
    <mergeCell ref="J40:L40"/>
    <mergeCell ref="A35:G35"/>
    <mergeCell ref="H35:N35"/>
    <mergeCell ref="C36:E36"/>
    <mergeCell ref="J36:L36"/>
    <mergeCell ref="C37:E37"/>
    <mergeCell ref="J37:L37"/>
    <mergeCell ref="D33:E33"/>
    <mergeCell ref="F33:G33"/>
    <mergeCell ref="K33:L33"/>
    <mergeCell ref="M33:N33"/>
    <mergeCell ref="A34:E34"/>
    <mergeCell ref="F34:G34"/>
    <mergeCell ref="H34:L34"/>
    <mergeCell ref="M34:N34"/>
    <mergeCell ref="D31:E31"/>
    <mergeCell ref="F31:G31"/>
    <mergeCell ref="K31:L31"/>
    <mergeCell ref="M31:N31"/>
    <mergeCell ref="D32:E32"/>
    <mergeCell ref="F32:G32"/>
    <mergeCell ref="K32:L32"/>
    <mergeCell ref="M32:N32"/>
    <mergeCell ref="H26:H27"/>
    <mergeCell ref="I26:J27"/>
    <mergeCell ref="D28:E28"/>
    <mergeCell ref="I28:J28"/>
    <mergeCell ref="A29:N29"/>
    <mergeCell ref="A30:G30"/>
    <mergeCell ref="H30:N30"/>
    <mergeCell ref="A24:K24"/>
    <mergeCell ref="L24:N24"/>
    <mergeCell ref="A25:E25"/>
    <mergeCell ref="F25:J25"/>
    <mergeCell ref="A26:A27"/>
    <mergeCell ref="B26:B27"/>
    <mergeCell ref="C26:C27"/>
    <mergeCell ref="D26:E27"/>
    <mergeCell ref="F26:F27"/>
    <mergeCell ref="G26:G27"/>
    <mergeCell ref="C21:E21"/>
    <mergeCell ref="J21:L21"/>
    <mergeCell ref="A22:F22"/>
    <mergeCell ref="H22:M22"/>
    <mergeCell ref="A23:D23"/>
    <mergeCell ref="E23:G23"/>
    <mergeCell ref="H23:K23"/>
    <mergeCell ref="L23:N23"/>
    <mergeCell ref="C18:E18"/>
    <mergeCell ref="J18:L18"/>
    <mergeCell ref="C19:E19"/>
    <mergeCell ref="J19:L19"/>
    <mergeCell ref="C20:E20"/>
    <mergeCell ref="J20:L20"/>
    <mergeCell ref="C15:E15"/>
    <mergeCell ref="J15:L15"/>
    <mergeCell ref="C16:E16"/>
    <mergeCell ref="J16:L16"/>
    <mergeCell ref="C17:E17"/>
    <mergeCell ref="J17:L17"/>
    <mergeCell ref="C12:E12"/>
    <mergeCell ref="J12:L12"/>
    <mergeCell ref="C13:E13"/>
    <mergeCell ref="J13:L13"/>
    <mergeCell ref="C14:E14"/>
    <mergeCell ref="J14:L14"/>
    <mergeCell ref="C9:E9"/>
    <mergeCell ref="J9:L9"/>
    <mergeCell ref="C10:E10"/>
    <mergeCell ref="J10:L10"/>
    <mergeCell ref="C11:E11"/>
    <mergeCell ref="J11:L11"/>
    <mergeCell ref="A7:E7"/>
    <mergeCell ref="F7:G7"/>
    <mergeCell ref="H7:L7"/>
    <mergeCell ref="M7:N7"/>
    <mergeCell ref="A8:G8"/>
    <mergeCell ref="H8:N8"/>
    <mergeCell ref="D5:E5"/>
    <mergeCell ref="F5:G5"/>
    <mergeCell ref="K5:L5"/>
    <mergeCell ref="M5:N5"/>
    <mergeCell ref="D6:E6"/>
    <mergeCell ref="F6:G6"/>
    <mergeCell ref="K6:L6"/>
    <mergeCell ref="M6:N6"/>
    <mergeCell ref="A1:G1"/>
    <mergeCell ref="H1:N1"/>
    <mergeCell ref="A2:N2"/>
    <mergeCell ref="A3:G3"/>
    <mergeCell ref="H3:N3"/>
    <mergeCell ref="D4:E4"/>
    <mergeCell ref="F4:G4"/>
    <mergeCell ref="K4:L4"/>
    <mergeCell ref="M4:N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Mid-Atlantic</vt:lpstr>
      <vt:lpstr>Johnson &amp; Towers</vt:lpstr>
      <vt:lpstr>Tim's Automotive</vt:lpstr>
    </vt:vector>
  </TitlesOfParts>
  <Company>Towson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Destiny I.</dc:creator>
  <cp:lastModifiedBy>Bahr, Jason D.</cp:lastModifiedBy>
  <dcterms:created xsi:type="dcterms:W3CDTF">2024-02-28T15:11:18Z</dcterms:created>
  <dcterms:modified xsi:type="dcterms:W3CDTF">2024-11-15T20:20:31Z</dcterms:modified>
</cp:coreProperties>
</file>